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720" windowWidth="27795" windowHeight="11985"/>
  </bookViews>
  <sheets>
    <sheet name="По МО" sheetId="1" r:id="rId1"/>
    <sheet name="Лист3" sheetId="3" r:id="rId2"/>
    <sheet name="Лист1" sheetId="4" r:id="rId3"/>
  </sheets>
  <definedNames>
    <definedName name="_xlnm._FilterDatabase" localSheetId="0" hidden="1">'По МО'!$O$75:$Q$75</definedName>
  </definedNames>
  <calcPr calcId="145621"/>
</workbook>
</file>

<file path=xl/calcChain.xml><?xml version="1.0" encoding="utf-8"?>
<calcChain xmlns="http://schemas.openxmlformats.org/spreadsheetml/2006/main">
  <c r="G112" i="4" l="1"/>
  <c r="F112" i="4"/>
  <c r="F67" i="1" l="1"/>
  <c r="E67" i="1"/>
  <c r="G67" i="1"/>
  <c r="G107" i="1" l="1"/>
  <c r="F107" i="1"/>
  <c r="E107" i="1"/>
  <c r="G26" i="1" l="1"/>
  <c r="F26" i="1"/>
  <c r="E26" i="1"/>
  <c r="G103" i="1"/>
  <c r="F103" i="1"/>
  <c r="E103" i="1"/>
  <c r="G88" i="1" l="1"/>
  <c r="F88" i="1"/>
  <c r="E88" i="1"/>
  <c r="G98" i="1" l="1"/>
  <c r="F98" i="1"/>
  <c r="E98" i="1"/>
  <c r="G43" i="1" l="1"/>
  <c r="F43" i="1"/>
  <c r="E43" i="1"/>
  <c r="G75" i="1" l="1"/>
  <c r="F75" i="1"/>
  <c r="E75" i="1"/>
  <c r="G96" i="1" l="1"/>
  <c r="F96" i="1"/>
  <c r="E96" i="1"/>
  <c r="G21" i="1" l="1"/>
  <c r="F21" i="1"/>
  <c r="E21" i="1"/>
  <c r="G37" i="1" l="1"/>
  <c r="F37" i="1"/>
  <c r="E37" i="1"/>
  <c r="G9" i="1" l="1"/>
  <c r="F9" i="1"/>
  <c r="E9" i="1"/>
  <c r="G31" i="1" l="1"/>
  <c r="F31" i="1"/>
  <c r="E31" i="1"/>
  <c r="G72" i="1" l="1"/>
  <c r="G108" i="1" s="1"/>
  <c r="F72" i="1"/>
  <c r="F108" i="1" s="1"/>
  <c r="E72" i="1"/>
  <c r="E108" i="1" s="1"/>
</calcChain>
</file>

<file path=xl/sharedStrings.xml><?xml version="1.0" encoding="utf-8"?>
<sst xmlns="http://schemas.openxmlformats.org/spreadsheetml/2006/main" count="433" uniqueCount="121">
  <si>
    <t>№ п/п</t>
  </si>
  <si>
    <t xml:space="preserve">Наименование потребителя </t>
  </si>
  <si>
    <t>ООО "Вюн-Кон-Сервис"</t>
  </si>
  <si>
    <t>Управляющая жилищная компания "Сервис-Дом"(общество с ограниченной ответственностью)</t>
  </si>
  <si>
    <t>АО "Коммунальщик"</t>
  </si>
  <si>
    <t>Общество с ограниченной ответственностью "Гарант "Управление МКД"</t>
  </si>
  <si>
    <t>Общество с ограниченной ответственностью "Южный берег"</t>
  </si>
  <si>
    <t>Общество с ограниченной ответственностью "Управляющая организация "Номер 1"</t>
  </si>
  <si>
    <t>Общество с Ограниченной Ответственностью "Апшеронскжилкомсервис"</t>
  </si>
  <si>
    <t>Общество с ограниченной ответственностью "Управляющая компания №6"</t>
  </si>
  <si>
    <t>ООО "Армавир Центральное"</t>
  </si>
  <si>
    <t>ООО "Кубань-Армавир"</t>
  </si>
  <si>
    <t>ООО "Северо-Восточное"</t>
  </si>
  <si>
    <t>ООО "СОФИТ"</t>
  </si>
  <si>
    <t>Общество с ограниченной ответственностью "Северо-Западное"</t>
  </si>
  <si>
    <t>Общество с ограниченной ответственностью "Северо-Восточное"</t>
  </si>
  <si>
    <t>Общество с ограниченной ответственностью "Юго-Западное"</t>
  </si>
  <si>
    <t>Общество с ограниченной ответственностью "Управляющая компания служба комфорта "Армавир"</t>
  </si>
  <si>
    <t>Общество с дополнительной ответственностью управляющая компания "Центр-Сервис+"</t>
  </si>
  <si>
    <t>ООО "Управдом Белореченск"</t>
  </si>
  <si>
    <t>Общество с ограниченной ответственностью управляющая компания "Прораб"</t>
  </si>
  <si>
    <t>Общество с ограниченной ответственностью "Комфортстрой"</t>
  </si>
  <si>
    <t>Общество с ограниченной ответственностью "Высота"</t>
  </si>
  <si>
    <t>Общество с ограниченной ответственностью "Управляющая компания "Вместе"</t>
  </si>
  <si>
    <t>Общество с ограниченной ответственностью Управляющая организация "Горячий Ключ"</t>
  </si>
  <si>
    <t>Общество с ограниченной ответственностью "Комфорт плюс Горячеключевской"</t>
  </si>
  <si>
    <t>Общество с ограниченной ответственностью "МОНОЛИТ"</t>
  </si>
  <si>
    <t>Общество с ограниченной ответственностью "Барристер"</t>
  </si>
  <si>
    <t>Общество с ограниченной ответственностью Аварийно-диспетчерская служба "Юг Жил Сервис"</t>
  </si>
  <si>
    <t>Общество с ограниченной ответственностью "Домоуправление №1"</t>
  </si>
  <si>
    <t>Общество с ограниченной ответственностью "Городская управляющая компания"</t>
  </si>
  <si>
    <t>Общество с ограниченной ответственностью Управляющая компания "Западная"</t>
  </si>
  <si>
    <t>ООО "ГУК-Краснодар"</t>
  </si>
  <si>
    <t>ООО "Ассоциация УК Краснодарского края"</t>
  </si>
  <si>
    <t>ООО УК "Западная"</t>
  </si>
  <si>
    <t>ООО "Управляющая компания ЮРСК-СЕРВИС"</t>
  </si>
  <si>
    <t>ООО "Контур"</t>
  </si>
  <si>
    <t>ООО " Управляющая Компания Юг"</t>
  </si>
  <si>
    <t>ООО "УКЭСК"</t>
  </si>
  <si>
    <t>ООО "Управляющая компания  "Екатеринодар"</t>
  </si>
  <si>
    <t>ООО Управляющая компания "Краснодарпроектстрой"</t>
  </si>
  <si>
    <t>ООО УК "Наш Родной квартал"</t>
  </si>
  <si>
    <t>ООО "НАШ ДОМ"</t>
  </si>
  <si>
    <t>ООО "Омега"</t>
  </si>
  <si>
    <t>ООО "УК "Калинино"</t>
  </si>
  <si>
    <t>ООО УК "Надежная"</t>
  </si>
  <si>
    <t>ООО "УК-Краснодар РЦ 23"</t>
  </si>
  <si>
    <t>ООО УК "Берегиня"</t>
  </si>
  <si>
    <t>ТСЖ "Лукьяненко, 103"</t>
  </si>
  <si>
    <t>ООО "Управляющая компания "Карасун плюс"</t>
  </si>
  <si>
    <t>ООО "Центр услуг по управлению жилыми домами"</t>
  </si>
  <si>
    <t>ООО Управляющая организация "Домоуправление"</t>
  </si>
  <si>
    <t>Общество с ограниченной ответственностью "Жилищник Юга"</t>
  </si>
  <si>
    <t>ООО "Управляющая компания "НовЖилСервис"</t>
  </si>
  <si>
    <t>Общество с ограниченной ответственностью "Черноморская управляющая компания"</t>
  </si>
  <si>
    <t>Общество с ограниченной ответственностью управляющая компания "Авангард"</t>
  </si>
  <si>
    <t>Общество с ограниченной ответственностью "Стройэкосервис"</t>
  </si>
  <si>
    <t>Общество с ограниченной ответственностью "Управляющая компания "Доверие"</t>
  </si>
  <si>
    <t>Общество с ограниченной ответственностью "Евразия-плюс"</t>
  </si>
  <si>
    <t>Общество с ограниченной ответственностью "Управляющая организация Мастер""</t>
  </si>
  <si>
    <t>Общество с ограниченной ответственностью "Феникс и К"</t>
  </si>
  <si>
    <t>ООО "Славянская жилищная компания"</t>
  </si>
  <si>
    <t>Общество с ограниченной ответственностью "Жилищная компания"</t>
  </si>
  <si>
    <t>ООО Управляющая компания "Приморье"</t>
  </si>
  <si>
    <t>ООО "УК "ЖИЛКОМСЕРВИС"</t>
  </si>
  <si>
    <t>ООО СОЮЗ УК ЮФО "ЭКОНОМ СЕРВИС"</t>
  </si>
  <si>
    <t>ООО "УО"МАН"</t>
  </si>
  <si>
    <t>ООО "Согласие"</t>
  </si>
  <si>
    <t>МУП МО г. Горячий Ключ "Водоканал"</t>
  </si>
  <si>
    <t>МУП "Водоканал г. Новороссийска"</t>
  </si>
  <si>
    <t>МУП "ТУЖКХ ", г. Темрюк</t>
  </si>
  <si>
    <t>МУП "Ейские тепловые сети"</t>
  </si>
  <si>
    <t>МУП "Мостовские тепловые сети"</t>
  </si>
  <si>
    <t>РМУП "Тепловые сети" Темрюкского района Краснодарского края</t>
  </si>
  <si>
    <t>МУП ТГП ТР "Водоканал", г. Тихорецк</t>
  </si>
  <si>
    <t>УК "ШЕПСИНСКАЯ УПРАВЛЯЮЩАЯ КОМПАНИЯ"</t>
  </si>
  <si>
    <t>Итого</t>
  </si>
  <si>
    <t>Муниципальное образование</t>
  </si>
  <si>
    <t>Количество месяцев задолженности (мес.)</t>
  </si>
  <si>
    <t>Вид деятельности</t>
  </si>
  <si>
    <t>Итого задолженность потребителей по МО</t>
  </si>
  <si>
    <t xml:space="preserve">Муниципальное образование город-курорт Анапа
</t>
  </si>
  <si>
    <t>Муниципальное образование город Апшеронск</t>
  </si>
  <si>
    <t>Муниципальное образование город Армавир</t>
  </si>
  <si>
    <t>Муниципальное образование город-курорт Геленджик</t>
  </si>
  <si>
    <t>Муниципальное образование город-курорт Горячий Ключ</t>
  </si>
  <si>
    <t>Муниципальное образование город Ейск</t>
  </si>
  <si>
    <t>Муниципальное образование город Кореновск</t>
  </si>
  <si>
    <t>Муниципальное образование город Краснодар</t>
  </si>
  <si>
    <t>Муниципальное образование город Курганинск</t>
  </si>
  <si>
    <t>Муниципальное образование город Новороссийск</t>
  </si>
  <si>
    <t>Муниципальное образование город Приморско-Ахтарск</t>
  </si>
  <si>
    <t>Муниципальное образование город Славянск</t>
  </si>
  <si>
    <t>Муниципальное образование город Темрюк</t>
  </si>
  <si>
    <t>Муниципальное образование город Тихорецк</t>
  </si>
  <si>
    <t>Муниципальное образование город Туапсе</t>
  </si>
  <si>
    <t>Муниципальное образование город Усть-Лабинск</t>
  </si>
  <si>
    <t>МУП Белореченского городского поселения Белореченского района "Наш город"</t>
  </si>
  <si>
    <t>ООО "Управляющая компания Белореченского района - Жилкомсервис"</t>
  </si>
  <si>
    <t>ООО "Аврора"</t>
  </si>
  <si>
    <t>ООО "РосГосСервис"</t>
  </si>
  <si>
    <t>ООО "Управляющая компания Юг"</t>
  </si>
  <si>
    <t>ООО Управляющая компания "Авангард"</t>
  </si>
  <si>
    <t>ООО Управляющая компания "НОРД ОСТ"</t>
  </si>
  <si>
    <t>ИКУ</t>
  </si>
  <si>
    <t>ТС</t>
  </si>
  <si>
    <t>ВКХ</t>
  </si>
  <si>
    <t>Сумма задолженности на 01.01.2019, (тыс.руб.)</t>
  </si>
  <si>
    <t>МУП "Благоустройство Услуга", г. Курганинск</t>
  </si>
  <si>
    <t>ООО "ЕйскВодоканал"</t>
  </si>
  <si>
    <t>Муниципальное образование город Крымск</t>
  </si>
  <si>
    <t>НАО "ТЭК", г. Крымск</t>
  </si>
  <si>
    <t>АО "Автономная теплоэнергетическая компания"</t>
  </si>
  <si>
    <t>Сумма задолженности на 04.02.2020, (тыс.руб.), с учетом оплат января</t>
  </si>
  <si>
    <t>АО "Очистные сооружения", г. Усть-Лабинск</t>
  </si>
  <si>
    <t>Информация о дебиторской задолженности муниципальных унитарных предприятий жилищно-коммунального хозяйства и исполнителей коммунальных услуг  по состоянию на 04 февраля 2020 года</t>
  </si>
  <si>
    <t>Наименование потребителя </t>
  </si>
  <si>
    <t>Муниципальное образование город-курорт Анапа</t>
  </si>
  <si>
    <t>Муниципальное образование город Белореченск</t>
  </si>
  <si>
    <t>ООО "Управляющая компания  "Екатеринодар"</t>
  </si>
  <si>
    <t>Муниципальное образование город Лабинск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</si>
</sst>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9" x14ac:knownFonts="1">
    <font>
      <sz val="11"/>
      <color theme="1"/>
      <name val="Calibri"/>
      <family val="2"/>
      <charset val="204"/>
      <scheme val="minor"/>
    </font>
    <font>
      <b/>
      <sz val="2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b/>
      <sz val="2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sz val="15"/>
      <color theme="1"/>
      <name val="Calibri"/>
      <family val="2"/>
      <charset val="204"/>
      <scheme val="minor"/>
    </font>
    <font>
      <sz val="2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0" fillId="0" borderId="0" xfId="0" applyBorder="1"/>
    <xf numFmtId="0" fontId="4" fillId="2" borderId="0" xfId="0" applyFont="1" applyFill="1" applyBorder="1" applyAlignment="1">
      <alignment vertical="center" wrapText="1"/>
    </xf>
    <xf numFmtId="4" fontId="4" fillId="2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4" fontId="0" fillId="0" borderId="0" xfId="0" applyNumberFormat="1"/>
    <xf numFmtId="4" fontId="3" fillId="2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4" fontId="4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Fill="1" applyBorder="1"/>
    <xf numFmtId="0" fontId="0" fillId="0" borderId="0" xfId="0" applyFill="1" applyBorder="1"/>
    <xf numFmtId="164" fontId="4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left" vertical="center" wrapText="1"/>
    </xf>
    <xf numFmtId="165" fontId="8" fillId="2" borderId="1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8"/>
  <sheetViews>
    <sheetView tabSelected="1" topLeftCell="A91" zoomScale="40" zoomScaleNormal="40" workbookViewId="0">
      <selection activeCell="A108" sqref="A108:D108"/>
    </sheetView>
  </sheetViews>
  <sheetFormatPr defaultRowHeight="15" x14ac:dyDescent="0.25"/>
  <cols>
    <col min="1" max="1" width="16.5703125" customWidth="1"/>
    <col min="2" max="2" width="52.42578125" style="9" customWidth="1"/>
    <col min="3" max="3" width="61.42578125" style="9" customWidth="1"/>
    <col min="4" max="4" width="109.42578125" style="3" customWidth="1"/>
    <col min="5" max="5" width="29.5703125" customWidth="1"/>
    <col min="6" max="6" width="37.85546875" style="1" customWidth="1"/>
    <col min="7" max="7" width="29.5703125" customWidth="1"/>
    <col min="9" max="9" width="9.140625" customWidth="1"/>
    <col min="15" max="15" width="92.7109375" customWidth="1"/>
    <col min="16" max="16" width="32.42578125" customWidth="1"/>
    <col min="17" max="17" width="46.28515625" customWidth="1"/>
    <col min="18" max="18" width="47" customWidth="1"/>
    <col min="19" max="19" width="19.5703125" customWidth="1"/>
  </cols>
  <sheetData>
    <row r="1" spans="1:21" ht="155.25" customHeight="1" x14ac:dyDescent="0.25">
      <c r="A1" s="48" t="s">
        <v>115</v>
      </c>
      <c r="B1" s="48"/>
      <c r="C1" s="48"/>
      <c r="D1" s="48"/>
      <c r="E1" s="48"/>
      <c r="F1" s="48"/>
      <c r="G1" s="48"/>
    </row>
    <row r="2" spans="1:21" ht="237.75" customHeight="1" x14ac:dyDescent="0.25">
      <c r="A2" s="4" t="s">
        <v>0</v>
      </c>
      <c r="B2" s="4" t="s">
        <v>77</v>
      </c>
      <c r="C2" s="4" t="s">
        <v>79</v>
      </c>
      <c r="D2" s="4" t="s">
        <v>1</v>
      </c>
      <c r="E2" s="4" t="s">
        <v>107</v>
      </c>
      <c r="F2" s="4" t="s">
        <v>113</v>
      </c>
      <c r="G2" s="4" t="s">
        <v>78</v>
      </c>
      <c r="O2" s="18"/>
      <c r="P2" s="18"/>
      <c r="Q2" s="18"/>
      <c r="R2" s="18"/>
      <c r="S2" s="18"/>
      <c r="T2" s="18"/>
      <c r="U2" s="18"/>
    </row>
    <row r="3" spans="1:21" ht="54.95" customHeight="1" x14ac:dyDescent="0.25">
      <c r="A3" s="5">
        <v>1</v>
      </c>
      <c r="B3" s="39" t="s">
        <v>81</v>
      </c>
      <c r="C3" s="12" t="s">
        <v>104</v>
      </c>
      <c r="D3" s="6" t="s">
        <v>2</v>
      </c>
      <c r="E3" s="7">
        <v>17363.993030000001</v>
      </c>
      <c r="F3" s="7">
        <v>16863.993030000001</v>
      </c>
      <c r="G3" s="29">
        <v>18</v>
      </c>
      <c r="O3" s="19"/>
      <c r="P3" s="20"/>
      <c r="Q3" s="21"/>
      <c r="R3" s="18"/>
      <c r="S3" s="18"/>
      <c r="T3" s="18"/>
      <c r="U3" s="18"/>
    </row>
    <row r="4" spans="1:21" s="1" customFormat="1" ht="54.95" customHeight="1" x14ac:dyDescent="0.25">
      <c r="A4" s="5">
        <v>2</v>
      </c>
      <c r="B4" s="40"/>
      <c r="C4" s="14" t="s">
        <v>104</v>
      </c>
      <c r="D4" s="6" t="s">
        <v>4</v>
      </c>
      <c r="E4" s="7">
        <v>2573.8701599999999</v>
      </c>
      <c r="F4" s="7">
        <v>2198.4253600000002</v>
      </c>
      <c r="G4" s="29">
        <v>18</v>
      </c>
      <c r="O4" s="19"/>
      <c r="P4" s="20"/>
      <c r="Q4" s="21"/>
      <c r="R4" s="18"/>
      <c r="S4" s="18"/>
      <c r="T4" s="18"/>
      <c r="U4" s="18"/>
    </row>
    <row r="5" spans="1:21" s="1" customFormat="1" ht="54.95" customHeight="1" x14ac:dyDescent="0.25">
      <c r="A5" s="5">
        <v>3</v>
      </c>
      <c r="B5" s="40"/>
      <c r="C5" s="14" t="s">
        <v>104</v>
      </c>
      <c r="D5" s="6" t="s">
        <v>3</v>
      </c>
      <c r="E5" s="7">
        <v>1651.71171</v>
      </c>
      <c r="F5" s="7">
        <v>1291.71171</v>
      </c>
      <c r="G5" s="29">
        <v>3</v>
      </c>
      <c r="O5" s="24"/>
      <c r="P5" s="25"/>
      <c r="Q5" s="26"/>
      <c r="R5" s="18"/>
      <c r="S5" s="18"/>
      <c r="T5" s="18"/>
      <c r="U5" s="18"/>
    </row>
    <row r="6" spans="1:21" s="1" customFormat="1" ht="54.95" customHeight="1" x14ac:dyDescent="0.25">
      <c r="A6" s="5">
        <v>5</v>
      </c>
      <c r="B6" s="40"/>
      <c r="C6" s="14" t="s">
        <v>104</v>
      </c>
      <c r="D6" s="6" t="s">
        <v>5</v>
      </c>
      <c r="E6" s="7">
        <v>593.95426999999995</v>
      </c>
      <c r="F6" s="7">
        <v>417.22966000000002</v>
      </c>
      <c r="G6" s="29">
        <v>2</v>
      </c>
      <c r="O6" s="24"/>
      <c r="P6" s="25"/>
      <c r="Q6" s="26"/>
      <c r="R6" s="18"/>
      <c r="S6" s="18"/>
      <c r="T6" s="18"/>
      <c r="U6" s="18"/>
    </row>
    <row r="7" spans="1:21" s="1" customFormat="1" ht="54.95" customHeight="1" x14ac:dyDescent="0.25">
      <c r="A7" s="5">
        <v>6</v>
      </c>
      <c r="B7" s="40"/>
      <c r="C7" s="14" t="s">
        <v>104</v>
      </c>
      <c r="D7" s="6" t="s">
        <v>7</v>
      </c>
      <c r="E7" s="7">
        <v>382.60039999999998</v>
      </c>
      <c r="F7" s="7">
        <v>382.60039999999998</v>
      </c>
      <c r="G7" s="29">
        <v>6</v>
      </c>
      <c r="O7" s="24"/>
      <c r="P7" s="25"/>
      <c r="Q7" s="26"/>
      <c r="R7" s="18"/>
      <c r="S7" s="18"/>
      <c r="T7" s="18"/>
      <c r="U7" s="18"/>
    </row>
    <row r="8" spans="1:21" s="1" customFormat="1" ht="54.95" customHeight="1" x14ac:dyDescent="0.25">
      <c r="A8" s="5">
        <v>7</v>
      </c>
      <c r="B8" s="40"/>
      <c r="C8" s="14" t="s">
        <v>104</v>
      </c>
      <c r="D8" s="15" t="s">
        <v>6</v>
      </c>
      <c r="E8" s="7">
        <v>3904.17893</v>
      </c>
      <c r="F8" s="7">
        <v>3904.17893</v>
      </c>
      <c r="G8" s="29">
        <v>6</v>
      </c>
      <c r="O8" s="24"/>
      <c r="P8" s="25"/>
      <c r="Q8" s="26"/>
      <c r="R8" s="18"/>
      <c r="S8" s="18"/>
      <c r="T8" s="18"/>
      <c r="U8" s="18"/>
    </row>
    <row r="9" spans="1:21" s="1" customFormat="1" ht="54.95" customHeight="1" x14ac:dyDescent="0.25">
      <c r="A9" s="5"/>
      <c r="B9" s="41" t="s">
        <v>80</v>
      </c>
      <c r="C9" s="41"/>
      <c r="D9" s="41"/>
      <c r="E9" s="16">
        <f>SUM(E3:E8)</f>
        <v>26470.308499999999</v>
      </c>
      <c r="F9" s="16">
        <f>SUM(F3:F8)</f>
        <v>25058.139090000004</v>
      </c>
      <c r="G9" s="30">
        <f>AVERAGE(G3:G8)</f>
        <v>8.8333333333333339</v>
      </c>
      <c r="O9" s="27"/>
      <c r="P9" s="28"/>
      <c r="Q9" s="28"/>
      <c r="R9" s="18"/>
      <c r="S9" s="18"/>
      <c r="T9" s="18"/>
      <c r="U9" s="18"/>
    </row>
    <row r="10" spans="1:21" s="1" customFormat="1" ht="54.95" customHeight="1" x14ac:dyDescent="0.25">
      <c r="A10" s="5">
        <v>8</v>
      </c>
      <c r="B10" s="5" t="s">
        <v>82</v>
      </c>
      <c r="C10" s="14" t="s">
        <v>104</v>
      </c>
      <c r="D10" s="8" t="s">
        <v>8</v>
      </c>
      <c r="E10" s="7">
        <v>911.97078999999997</v>
      </c>
      <c r="F10" s="7">
        <v>1922.76431</v>
      </c>
      <c r="G10" s="29">
        <v>25</v>
      </c>
      <c r="O10" s="28"/>
      <c r="P10" s="28"/>
      <c r="Q10" s="28"/>
    </row>
    <row r="11" spans="1:21" s="1" customFormat="1" ht="54.95" customHeight="1" x14ac:dyDescent="0.25">
      <c r="A11" s="5"/>
      <c r="B11" s="41" t="s">
        <v>80</v>
      </c>
      <c r="C11" s="41"/>
      <c r="D11" s="41"/>
      <c r="E11" s="16">
        <v>911.97078999999997</v>
      </c>
      <c r="F11" s="16">
        <v>1922.76431</v>
      </c>
      <c r="G11" s="30">
        <v>25</v>
      </c>
      <c r="O11" s="28"/>
      <c r="P11" s="28"/>
      <c r="Q11" s="28"/>
    </row>
    <row r="12" spans="1:21" ht="54.95" customHeight="1" x14ac:dyDescent="0.25">
      <c r="A12" s="5">
        <v>9</v>
      </c>
      <c r="B12" s="42" t="s">
        <v>83</v>
      </c>
      <c r="C12" s="14" t="s">
        <v>104</v>
      </c>
      <c r="D12" s="6" t="s">
        <v>11</v>
      </c>
      <c r="E12" s="7">
        <v>2064.6999999999998</v>
      </c>
      <c r="F12" s="7">
        <v>4455.8999999999996</v>
      </c>
      <c r="G12" s="29">
        <v>29</v>
      </c>
      <c r="O12" s="24"/>
      <c r="P12" s="25"/>
      <c r="Q12" s="26"/>
    </row>
    <row r="13" spans="1:21" s="1" customFormat="1" ht="54.95" customHeight="1" x14ac:dyDescent="0.25">
      <c r="A13" s="5">
        <v>10</v>
      </c>
      <c r="B13" s="43"/>
      <c r="C13" s="14" t="s">
        <v>104</v>
      </c>
      <c r="D13" s="6" t="s">
        <v>9</v>
      </c>
      <c r="E13" s="7">
        <v>2112.3000000000002</v>
      </c>
      <c r="F13" s="7">
        <v>1564.8</v>
      </c>
      <c r="G13" s="29">
        <v>5</v>
      </c>
      <c r="O13" s="24"/>
      <c r="P13" s="25"/>
      <c r="Q13" s="26"/>
    </row>
    <row r="14" spans="1:21" ht="54.95" customHeight="1" x14ac:dyDescent="0.25">
      <c r="A14" s="5">
        <v>11</v>
      </c>
      <c r="B14" s="43"/>
      <c r="C14" s="14" t="s">
        <v>104</v>
      </c>
      <c r="D14" s="6" t="s">
        <v>12</v>
      </c>
      <c r="E14" s="7">
        <v>1131.2</v>
      </c>
      <c r="F14" s="7">
        <v>1333.4</v>
      </c>
      <c r="G14" s="29">
        <v>10</v>
      </c>
      <c r="O14" s="24"/>
      <c r="P14" s="25"/>
      <c r="Q14" s="26"/>
    </row>
    <row r="15" spans="1:21" ht="54.95" customHeight="1" x14ac:dyDescent="0.25">
      <c r="A15" s="5">
        <v>12</v>
      </c>
      <c r="B15" s="43"/>
      <c r="C15" s="14" t="s">
        <v>104</v>
      </c>
      <c r="D15" s="6" t="s">
        <v>14</v>
      </c>
      <c r="E15" s="7">
        <v>1248.01</v>
      </c>
      <c r="F15" s="7">
        <v>305</v>
      </c>
      <c r="G15" s="29">
        <v>2</v>
      </c>
      <c r="O15" s="24"/>
      <c r="P15" s="25"/>
      <c r="Q15" s="26"/>
    </row>
    <row r="16" spans="1:21" ht="54.95" customHeight="1" x14ac:dyDescent="0.25">
      <c r="A16" s="5">
        <v>13</v>
      </c>
      <c r="B16" s="43"/>
      <c r="C16" s="14" t="s">
        <v>104</v>
      </c>
      <c r="D16" s="6" t="s">
        <v>17</v>
      </c>
      <c r="E16" s="7">
        <v>338.6</v>
      </c>
      <c r="F16" s="7">
        <v>911.5</v>
      </c>
      <c r="G16" s="29">
        <v>30</v>
      </c>
      <c r="O16" s="24"/>
      <c r="P16" s="25"/>
      <c r="Q16" s="26"/>
    </row>
    <row r="17" spans="1:17" ht="54.95" customHeight="1" x14ac:dyDescent="0.25">
      <c r="A17" s="5">
        <v>14</v>
      </c>
      <c r="B17" s="43"/>
      <c r="C17" s="14" t="s">
        <v>104</v>
      </c>
      <c r="D17" s="6" t="s">
        <v>13</v>
      </c>
      <c r="E17" s="7">
        <v>354</v>
      </c>
      <c r="F17" s="7">
        <v>907.2</v>
      </c>
      <c r="G17" s="29">
        <v>18</v>
      </c>
      <c r="O17" s="24"/>
      <c r="P17" s="25"/>
      <c r="Q17" s="26"/>
    </row>
    <row r="18" spans="1:17" ht="54.95" customHeight="1" x14ac:dyDescent="0.25">
      <c r="A18" s="5">
        <v>15</v>
      </c>
      <c r="B18" s="43"/>
      <c r="C18" s="14" t="s">
        <v>104</v>
      </c>
      <c r="D18" s="6" t="s">
        <v>10</v>
      </c>
      <c r="E18" s="7">
        <v>1056.5999999999999</v>
      </c>
      <c r="F18" s="7">
        <v>563</v>
      </c>
      <c r="G18" s="29">
        <v>6</v>
      </c>
      <c r="O18" s="24"/>
      <c r="P18" s="25"/>
      <c r="Q18" s="26"/>
    </row>
    <row r="19" spans="1:17" ht="54.95" customHeight="1" x14ac:dyDescent="0.25">
      <c r="A19" s="5">
        <v>16</v>
      </c>
      <c r="B19" s="43"/>
      <c r="C19" s="14" t="s">
        <v>104</v>
      </c>
      <c r="D19" s="6" t="s">
        <v>16</v>
      </c>
      <c r="E19" s="7">
        <v>1125.3</v>
      </c>
      <c r="F19" s="7">
        <v>133</v>
      </c>
      <c r="G19" s="29">
        <v>2</v>
      </c>
      <c r="O19" s="24"/>
      <c r="P19" s="25"/>
      <c r="Q19" s="26"/>
    </row>
    <row r="20" spans="1:17" ht="54.95" customHeight="1" x14ac:dyDescent="0.25">
      <c r="A20" s="5">
        <v>17</v>
      </c>
      <c r="B20" s="44"/>
      <c r="C20" s="14" t="s">
        <v>104</v>
      </c>
      <c r="D20" s="6" t="s">
        <v>15</v>
      </c>
      <c r="E20" s="7">
        <v>1131.2</v>
      </c>
      <c r="F20" s="7">
        <v>133.4</v>
      </c>
      <c r="G20" s="29">
        <v>10</v>
      </c>
      <c r="O20" s="24"/>
      <c r="P20" s="25"/>
      <c r="Q20" s="26"/>
    </row>
    <row r="21" spans="1:17" s="1" customFormat="1" ht="54.95" customHeight="1" x14ac:dyDescent="0.25">
      <c r="A21" s="5"/>
      <c r="B21" s="41" t="s">
        <v>80</v>
      </c>
      <c r="C21" s="41"/>
      <c r="D21" s="41"/>
      <c r="E21" s="16">
        <f>SUM(E12:E20)</f>
        <v>10561.91</v>
      </c>
      <c r="F21" s="16">
        <f>SUM(F12:F20)</f>
        <v>10307.200000000001</v>
      </c>
      <c r="G21" s="30">
        <f>AVERAGE(G12:G20)</f>
        <v>12.444444444444445</v>
      </c>
      <c r="O21" s="28"/>
      <c r="P21" s="28"/>
      <c r="Q21" s="28"/>
    </row>
    <row r="22" spans="1:17" ht="54.95" customHeight="1" x14ac:dyDescent="0.35">
      <c r="A22" s="5">
        <v>19</v>
      </c>
      <c r="B22" s="43"/>
      <c r="C22" s="14" t="s">
        <v>104</v>
      </c>
      <c r="D22" s="6" t="s">
        <v>97</v>
      </c>
      <c r="E22" s="7">
        <v>2182.6</v>
      </c>
      <c r="F22" s="7">
        <v>2182.6</v>
      </c>
      <c r="G22" s="29">
        <v>8</v>
      </c>
      <c r="N22" s="2"/>
      <c r="O22" s="28"/>
      <c r="P22" s="28"/>
      <c r="Q22" s="28"/>
    </row>
    <row r="23" spans="1:17" ht="54.95" customHeight="1" x14ac:dyDescent="0.25">
      <c r="A23" s="5">
        <v>20</v>
      </c>
      <c r="B23" s="43"/>
      <c r="C23" s="14" t="s">
        <v>104</v>
      </c>
      <c r="D23" s="6" t="s">
        <v>18</v>
      </c>
      <c r="E23" s="7">
        <v>1326.1</v>
      </c>
      <c r="F23" s="7">
        <v>1326.1</v>
      </c>
      <c r="G23" s="29">
        <v>13</v>
      </c>
      <c r="O23" s="28"/>
      <c r="P23" s="28"/>
      <c r="Q23" s="28"/>
    </row>
    <row r="24" spans="1:17" ht="54.95" customHeight="1" x14ac:dyDescent="0.25">
      <c r="A24" s="5">
        <v>21</v>
      </c>
      <c r="B24" s="43"/>
      <c r="C24" s="14" t="s">
        <v>104</v>
      </c>
      <c r="D24" s="6" t="s">
        <v>19</v>
      </c>
      <c r="E24" s="7">
        <v>965.9</v>
      </c>
      <c r="F24" s="7">
        <v>965.9</v>
      </c>
      <c r="G24" s="29">
        <v>5</v>
      </c>
      <c r="O24" s="28"/>
      <c r="P24" s="28"/>
      <c r="Q24" s="28"/>
    </row>
    <row r="25" spans="1:17" ht="54.95" customHeight="1" x14ac:dyDescent="0.25">
      <c r="A25" s="5">
        <v>22</v>
      </c>
      <c r="B25" s="44"/>
      <c r="C25" s="14" t="s">
        <v>104</v>
      </c>
      <c r="D25" s="6" t="s">
        <v>98</v>
      </c>
      <c r="E25" s="7">
        <v>840.3</v>
      </c>
      <c r="F25" s="7">
        <v>840.3</v>
      </c>
      <c r="G25" s="29">
        <v>12</v>
      </c>
      <c r="O25" s="24"/>
      <c r="P25" s="25"/>
      <c r="Q25" s="26"/>
    </row>
    <row r="26" spans="1:17" s="1" customFormat="1" ht="54.95" customHeight="1" x14ac:dyDescent="0.25">
      <c r="A26" s="5"/>
      <c r="B26" s="41" t="s">
        <v>80</v>
      </c>
      <c r="C26" s="41"/>
      <c r="D26" s="41"/>
      <c r="E26" s="16">
        <f>SUM(E22:E25)</f>
        <v>5314.9</v>
      </c>
      <c r="F26" s="16">
        <f>SUM(F22:F25)</f>
        <v>5314.9</v>
      </c>
      <c r="G26" s="30">
        <f>AVERAGE(G22:G25)</f>
        <v>9.5</v>
      </c>
      <c r="O26" s="24"/>
      <c r="P26" s="25"/>
      <c r="Q26" s="26"/>
    </row>
    <row r="27" spans="1:17" ht="54.95" customHeight="1" x14ac:dyDescent="0.25">
      <c r="A27" s="5">
        <v>23</v>
      </c>
      <c r="B27" s="43" t="s">
        <v>84</v>
      </c>
      <c r="C27" s="14" t="s">
        <v>104</v>
      </c>
      <c r="D27" s="6" t="s">
        <v>23</v>
      </c>
      <c r="E27" s="7">
        <v>2108.26478</v>
      </c>
      <c r="F27" s="7">
        <v>3380.491</v>
      </c>
      <c r="G27" s="29">
        <v>29.3</v>
      </c>
      <c r="O27" s="24"/>
      <c r="P27" s="25"/>
      <c r="Q27" s="26"/>
    </row>
    <row r="28" spans="1:17" ht="54.95" customHeight="1" x14ac:dyDescent="0.25">
      <c r="A28" s="5">
        <v>24</v>
      </c>
      <c r="B28" s="43"/>
      <c r="C28" s="14" t="s">
        <v>104</v>
      </c>
      <c r="D28" s="6" t="s">
        <v>22</v>
      </c>
      <c r="E28" s="7">
        <v>1047.09771</v>
      </c>
      <c r="F28" s="7">
        <v>1973.67338</v>
      </c>
      <c r="G28" s="29">
        <v>14.5</v>
      </c>
      <c r="O28" s="24"/>
      <c r="P28" s="25"/>
      <c r="Q28" s="26"/>
    </row>
    <row r="29" spans="1:17" ht="54.95" customHeight="1" x14ac:dyDescent="0.25">
      <c r="A29" s="5">
        <v>25</v>
      </c>
      <c r="B29" s="43"/>
      <c r="C29" s="14" t="s">
        <v>104</v>
      </c>
      <c r="D29" s="6" t="s">
        <v>20</v>
      </c>
      <c r="E29" s="7">
        <v>2789.6101899999999</v>
      </c>
      <c r="F29" s="7">
        <v>781.44538</v>
      </c>
      <c r="G29" s="29">
        <v>2.15</v>
      </c>
      <c r="O29" s="24"/>
      <c r="P29" s="25"/>
      <c r="Q29" s="26"/>
    </row>
    <row r="30" spans="1:17" ht="54.95" customHeight="1" x14ac:dyDescent="0.25">
      <c r="A30" s="5">
        <v>26</v>
      </c>
      <c r="B30" s="44"/>
      <c r="C30" s="14" t="s">
        <v>104</v>
      </c>
      <c r="D30" s="6" t="s">
        <v>21</v>
      </c>
      <c r="E30" s="7">
        <v>1218.6252500000001</v>
      </c>
      <c r="F30" s="7">
        <v>662.82806000000005</v>
      </c>
      <c r="G30" s="29">
        <v>6.17</v>
      </c>
      <c r="O30" s="24"/>
      <c r="P30" s="25"/>
      <c r="Q30" s="26"/>
    </row>
    <row r="31" spans="1:17" s="1" customFormat="1" ht="54.95" customHeight="1" x14ac:dyDescent="0.25">
      <c r="A31" s="5"/>
      <c r="B31" s="41" t="s">
        <v>80</v>
      </c>
      <c r="C31" s="41"/>
      <c r="D31" s="41"/>
      <c r="E31" s="16">
        <f>SUM(E27:E30)</f>
        <v>7163.5979299999999</v>
      </c>
      <c r="F31" s="16">
        <f>SUM(F27:F30)</f>
        <v>6798.4378200000001</v>
      </c>
      <c r="G31" s="30">
        <f>AVERAGE(G27:G30)</f>
        <v>13.03</v>
      </c>
      <c r="O31" s="28"/>
      <c r="P31" s="28"/>
      <c r="Q31" s="28"/>
    </row>
    <row r="32" spans="1:17" s="1" customFormat="1" ht="60" customHeight="1" x14ac:dyDescent="0.25">
      <c r="A32" s="5">
        <v>27</v>
      </c>
      <c r="B32" s="42" t="s">
        <v>85</v>
      </c>
      <c r="C32" s="10" t="s">
        <v>106</v>
      </c>
      <c r="D32" s="6" t="s">
        <v>68</v>
      </c>
      <c r="E32" s="7">
        <v>11359.42</v>
      </c>
      <c r="F32" s="7">
        <v>11067.18</v>
      </c>
      <c r="G32" s="29">
        <v>4</v>
      </c>
      <c r="O32" s="24"/>
      <c r="P32" s="25"/>
      <c r="Q32" s="26"/>
    </row>
    <row r="33" spans="1:17" ht="60" customHeight="1" x14ac:dyDescent="0.25">
      <c r="A33" s="5">
        <v>31</v>
      </c>
      <c r="B33" s="43"/>
      <c r="C33" s="14" t="s">
        <v>104</v>
      </c>
      <c r="D33" s="6" t="s">
        <v>24</v>
      </c>
      <c r="E33" s="7">
        <v>850.66</v>
      </c>
      <c r="F33" s="7">
        <v>2336.326</v>
      </c>
      <c r="G33" s="29">
        <v>11</v>
      </c>
      <c r="O33" s="24"/>
      <c r="P33" s="25"/>
      <c r="Q33" s="26"/>
    </row>
    <row r="34" spans="1:17" ht="60" customHeight="1" x14ac:dyDescent="0.25">
      <c r="A34" s="5">
        <v>32</v>
      </c>
      <c r="B34" s="43"/>
      <c r="C34" s="14" t="s">
        <v>104</v>
      </c>
      <c r="D34" s="6" t="s">
        <v>26</v>
      </c>
      <c r="E34" s="7">
        <v>495.55399999999997</v>
      </c>
      <c r="F34" s="7">
        <v>1377.9090000000001</v>
      </c>
      <c r="G34" s="29">
        <v>13</v>
      </c>
      <c r="O34" s="24"/>
      <c r="P34" s="25"/>
      <c r="Q34" s="26"/>
    </row>
    <row r="35" spans="1:17" ht="60" customHeight="1" x14ac:dyDescent="0.25">
      <c r="A35" s="5">
        <v>33</v>
      </c>
      <c r="B35" s="43"/>
      <c r="C35" s="14" t="s">
        <v>104</v>
      </c>
      <c r="D35" s="6" t="s">
        <v>25</v>
      </c>
      <c r="E35" s="7">
        <v>483.41</v>
      </c>
      <c r="F35" s="7">
        <v>1391.579</v>
      </c>
      <c r="G35" s="29">
        <v>16</v>
      </c>
      <c r="O35" s="24"/>
      <c r="P35" s="25"/>
      <c r="Q35" s="26"/>
    </row>
    <row r="36" spans="1:17" ht="60" customHeight="1" x14ac:dyDescent="0.25">
      <c r="A36" s="5">
        <v>34</v>
      </c>
      <c r="B36" s="44"/>
      <c r="C36" s="14" t="s">
        <v>104</v>
      </c>
      <c r="D36" s="6" t="s">
        <v>27</v>
      </c>
      <c r="E36" s="7">
        <v>756.28700000000003</v>
      </c>
      <c r="F36" s="7">
        <v>438.62</v>
      </c>
      <c r="G36" s="29">
        <v>3</v>
      </c>
      <c r="O36" s="24"/>
      <c r="P36" s="25"/>
      <c r="Q36" s="26"/>
    </row>
    <row r="37" spans="1:17" s="1" customFormat="1" ht="60" customHeight="1" x14ac:dyDescent="0.25">
      <c r="A37" s="5"/>
      <c r="B37" s="41" t="s">
        <v>80</v>
      </c>
      <c r="C37" s="41"/>
      <c r="D37" s="41"/>
      <c r="E37" s="16">
        <f>SUM(E32:E36)</f>
        <v>13945.331</v>
      </c>
      <c r="F37" s="16">
        <f>SUM(F32:F36)</f>
        <v>16611.614000000001</v>
      </c>
      <c r="G37" s="30">
        <f>AVERAGE(G32:G36)</f>
        <v>9.4</v>
      </c>
      <c r="O37" s="28"/>
      <c r="P37" s="28"/>
      <c r="Q37" s="28"/>
    </row>
    <row r="38" spans="1:17" s="1" customFormat="1" ht="60" customHeight="1" x14ac:dyDescent="0.25">
      <c r="A38" s="5">
        <v>35</v>
      </c>
      <c r="B38" s="42" t="s">
        <v>86</v>
      </c>
      <c r="C38" s="10" t="s">
        <v>105</v>
      </c>
      <c r="D38" s="6" t="s">
        <v>71</v>
      </c>
      <c r="E38" s="7">
        <v>7993.4547599999996</v>
      </c>
      <c r="F38" s="7">
        <v>16773.074099999998</v>
      </c>
      <c r="G38" s="29">
        <v>5</v>
      </c>
      <c r="O38" s="28"/>
      <c r="P38" s="28"/>
      <c r="Q38" s="28"/>
    </row>
    <row r="39" spans="1:17" s="1" customFormat="1" ht="60" customHeight="1" x14ac:dyDescent="0.25">
      <c r="A39" s="5">
        <v>36</v>
      </c>
      <c r="B39" s="43"/>
      <c r="C39" s="32" t="s">
        <v>106</v>
      </c>
      <c r="D39" s="6" t="s">
        <v>109</v>
      </c>
      <c r="E39" s="7">
        <v>10069.93</v>
      </c>
      <c r="F39" s="7">
        <v>9064.669969999999</v>
      </c>
      <c r="G39" s="29">
        <v>10</v>
      </c>
      <c r="O39" s="28"/>
      <c r="P39" s="28"/>
      <c r="Q39" s="28"/>
    </row>
    <row r="40" spans="1:17" ht="60" customHeight="1" x14ac:dyDescent="0.25">
      <c r="A40" s="5">
        <v>37</v>
      </c>
      <c r="B40" s="43"/>
      <c r="C40" s="14" t="s">
        <v>104</v>
      </c>
      <c r="D40" s="6" t="s">
        <v>28</v>
      </c>
      <c r="E40" s="7">
        <v>421.3</v>
      </c>
      <c r="F40" s="7">
        <v>989.5</v>
      </c>
      <c r="G40" s="29">
        <v>14.5</v>
      </c>
      <c r="O40" s="28"/>
      <c r="P40" s="28"/>
      <c r="Q40" s="28"/>
    </row>
    <row r="41" spans="1:17" ht="60" customHeight="1" x14ac:dyDescent="0.25">
      <c r="A41" s="5">
        <v>38</v>
      </c>
      <c r="B41" s="43"/>
      <c r="C41" s="14" t="s">
        <v>104</v>
      </c>
      <c r="D41" s="6" t="s">
        <v>29</v>
      </c>
      <c r="E41" s="7">
        <v>364.36716000000001</v>
      </c>
      <c r="F41" s="7">
        <v>384.4853</v>
      </c>
      <c r="G41" s="29">
        <v>8</v>
      </c>
      <c r="O41" s="28"/>
      <c r="P41" s="28"/>
      <c r="Q41" s="28"/>
    </row>
    <row r="42" spans="1:17" ht="60" customHeight="1" x14ac:dyDescent="0.25">
      <c r="A42" s="5">
        <v>39</v>
      </c>
      <c r="B42" s="44"/>
      <c r="C42" s="14" t="s">
        <v>104</v>
      </c>
      <c r="D42" s="6" t="s">
        <v>30</v>
      </c>
      <c r="E42" s="7">
        <v>328.26799999999997</v>
      </c>
      <c r="F42" s="7">
        <v>631.79999999999995</v>
      </c>
      <c r="G42" s="29">
        <v>12.125999999999999</v>
      </c>
      <c r="O42" s="28"/>
      <c r="P42" s="28"/>
      <c r="Q42" s="28"/>
    </row>
    <row r="43" spans="1:17" s="1" customFormat="1" ht="60" customHeight="1" x14ac:dyDescent="0.25">
      <c r="A43" s="5"/>
      <c r="B43" s="41" t="s">
        <v>80</v>
      </c>
      <c r="C43" s="41"/>
      <c r="D43" s="41"/>
      <c r="E43" s="16">
        <f>SUM(E38:E42)</f>
        <v>19177.319920000002</v>
      </c>
      <c r="F43" s="16">
        <f>SUM(F38:F42)</f>
        <v>27843.529369999997</v>
      </c>
      <c r="G43" s="30">
        <f>AVERAGE(G38:G42)</f>
        <v>9.9252000000000002</v>
      </c>
      <c r="O43" s="28"/>
      <c r="P43" s="28"/>
      <c r="Q43" s="28"/>
    </row>
    <row r="44" spans="1:17" ht="60" customHeight="1" x14ac:dyDescent="0.25">
      <c r="A44" s="5">
        <v>40</v>
      </c>
      <c r="B44" s="5" t="s">
        <v>87</v>
      </c>
      <c r="C44" s="14" t="s">
        <v>104</v>
      </c>
      <c r="D44" s="6" t="s">
        <v>31</v>
      </c>
      <c r="E44" s="7">
        <v>138.15709000000001</v>
      </c>
      <c r="F44" s="7">
        <v>1260.8357900000001</v>
      </c>
      <c r="G44" s="29">
        <v>9</v>
      </c>
      <c r="O44" s="28"/>
      <c r="P44" s="28"/>
      <c r="Q44" s="28"/>
    </row>
    <row r="45" spans="1:17" s="1" customFormat="1" ht="60" customHeight="1" x14ac:dyDescent="0.25">
      <c r="A45" s="5"/>
      <c r="B45" s="41" t="s">
        <v>80</v>
      </c>
      <c r="C45" s="41"/>
      <c r="D45" s="41"/>
      <c r="E45" s="16">
        <v>138.15709000000001</v>
      </c>
      <c r="F45" s="16">
        <v>1260.8357900000001</v>
      </c>
      <c r="G45" s="30">
        <v>9</v>
      </c>
      <c r="O45" s="28"/>
      <c r="P45" s="28"/>
      <c r="Q45" s="28"/>
    </row>
    <row r="46" spans="1:17" s="1" customFormat="1" ht="60" customHeight="1" x14ac:dyDescent="0.25">
      <c r="A46" s="5">
        <v>41</v>
      </c>
      <c r="B46" s="42" t="s">
        <v>88</v>
      </c>
      <c r="C46" s="32" t="s">
        <v>105</v>
      </c>
      <c r="D46" s="38" t="s">
        <v>112</v>
      </c>
      <c r="E46" s="37">
        <v>363665.14506000001</v>
      </c>
      <c r="F46" s="37">
        <v>455664.03025800001</v>
      </c>
      <c r="G46" s="29">
        <v>8</v>
      </c>
      <c r="O46" s="28"/>
      <c r="P46" s="28"/>
      <c r="Q46" s="28"/>
    </row>
    <row r="47" spans="1:17" ht="60" customHeight="1" x14ac:dyDescent="0.25">
      <c r="A47" s="33">
        <v>42</v>
      </c>
      <c r="B47" s="43"/>
      <c r="C47" s="14" t="s">
        <v>104</v>
      </c>
      <c r="D47" s="6" t="s">
        <v>32</v>
      </c>
      <c r="E47" s="7">
        <v>72375.462220000001</v>
      </c>
      <c r="F47" s="7">
        <v>58581.742450000005</v>
      </c>
      <c r="G47" s="29">
        <v>18</v>
      </c>
      <c r="O47" s="24"/>
      <c r="P47" s="25"/>
      <c r="Q47" s="26"/>
    </row>
    <row r="48" spans="1:17" ht="60" customHeight="1" x14ac:dyDescent="0.25">
      <c r="A48" s="5">
        <v>43</v>
      </c>
      <c r="B48" s="43"/>
      <c r="C48" s="14" t="s">
        <v>104</v>
      </c>
      <c r="D48" s="6" t="s">
        <v>45</v>
      </c>
      <c r="E48" s="7">
        <v>1731.02046</v>
      </c>
      <c r="F48" s="7">
        <v>7498.1337699999995</v>
      </c>
      <c r="G48" s="29">
        <v>9</v>
      </c>
      <c r="O48" s="24"/>
      <c r="P48" s="25"/>
      <c r="Q48" s="26"/>
    </row>
    <row r="49" spans="1:19" ht="60" customHeight="1" x14ac:dyDescent="0.25">
      <c r="A49" s="33">
        <v>44</v>
      </c>
      <c r="B49" s="43"/>
      <c r="C49" s="14" t="s">
        <v>104</v>
      </c>
      <c r="D49" s="6" t="s">
        <v>35</v>
      </c>
      <c r="E49" s="7">
        <v>729.88606000000004</v>
      </c>
      <c r="F49" s="7">
        <v>3150.0355199999999</v>
      </c>
      <c r="G49" s="29">
        <v>2.1</v>
      </c>
      <c r="O49" s="24"/>
      <c r="P49" s="25"/>
      <c r="Q49" s="26"/>
      <c r="R49" s="22"/>
      <c r="S49" s="22"/>
    </row>
    <row r="50" spans="1:19" ht="60" customHeight="1" x14ac:dyDescent="0.25">
      <c r="A50" s="5">
        <v>45</v>
      </c>
      <c r="B50" s="43"/>
      <c r="C50" s="14" t="s">
        <v>104</v>
      </c>
      <c r="D50" s="6" t="s">
        <v>49</v>
      </c>
      <c r="E50" s="7">
        <v>1920.8423300000002</v>
      </c>
      <c r="F50" s="7">
        <v>2918.058</v>
      </c>
      <c r="G50" s="29">
        <v>5</v>
      </c>
      <c r="O50" s="24"/>
      <c r="P50" s="25"/>
      <c r="Q50" s="26"/>
      <c r="R50" s="22"/>
      <c r="S50" s="22"/>
    </row>
    <row r="51" spans="1:19" ht="60" customHeight="1" x14ac:dyDescent="0.25">
      <c r="A51" s="33">
        <v>46</v>
      </c>
      <c r="B51" s="43"/>
      <c r="C51" s="14" t="s">
        <v>104</v>
      </c>
      <c r="D51" s="6" t="s">
        <v>41</v>
      </c>
      <c r="E51" s="7">
        <v>3668.6002999999996</v>
      </c>
      <c r="F51" s="7">
        <v>5174.9087700000009</v>
      </c>
      <c r="G51" s="29">
        <v>8</v>
      </c>
      <c r="O51" s="24"/>
      <c r="P51" s="25"/>
      <c r="Q51" s="26"/>
    </row>
    <row r="52" spans="1:19" ht="60" customHeight="1" x14ac:dyDescent="0.25">
      <c r="A52" s="5">
        <v>47</v>
      </c>
      <c r="B52" s="43"/>
      <c r="C52" s="14" t="s">
        <v>104</v>
      </c>
      <c r="D52" s="6" t="s">
        <v>34</v>
      </c>
      <c r="E52" s="7">
        <v>2073.3974800000001</v>
      </c>
      <c r="F52" s="7">
        <v>1866.3329799999999</v>
      </c>
      <c r="G52" s="29">
        <v>5</v>
      </c>
      <c r="O52" s="24"/>
      <c r="P52" s="25"/>
      <c r="Q52" s="26"/>
    </row>
    <row r="53" spans="1:19" ht="60" customHeight="1" x14ac:dyDescent="0.25">
      <c r="A53" s="33">
        <v>48</v>
      </c>
      <c r="B53" s="43"/>
      <c r="C53" s="14" t="s">
        <v>104</v>
      </c>
      <c r="D53" s="6" t="s">
        <v>46</v>
      </c>
      <c r="E53" s="7">
        <v>565.70120999999995</v>
      </c>
      <c r="F53" s="7">
        <v>2423.7600499999999</v>
      </c>
      <c r="G53" s="29">
        <v>3</v>
      </c>
      <c r="O53" s="24"/>
      <c r="P53" s="25"/>
      <c r="Q53" s="26"/>
    </row>
    <row r="54" spans="1:19" ht="60" customHeight="1" x14ac:dyDescent="0.25">
      <c r="A54" s="5">
        <v>49</v>
      </c>
      <c r="B54" s="43"/>
      <c r="C54" s="14" t="s">
        <v>104</v>
      </c>
      <c r="D54" s="6" t="s">
        <v>39</v>
      </c>
      <c r="E54" s="7">
        <v>966.65663999999992</v>
      </c>
      <c r="F54" s="7">
        <v>1972.76179</v>
      </c>
      <c r="G54" s="29">
        <v>5</v>
      </c>
      <c r="O54" s="24"/>
      <c r="P54" s="25"/>
      <c r="Q54" s="26"/>
    </row>
    <row r="55" spans="1:19" ht="60" customHeight="1" x14ac:dyDescent="0.25">
      <c r="A55" s="33">
        <v>50</v>
      </c>
      <c r="B55" s="43"/>
      <c r="C55" s="14" t="s">
        <v>104</v>
      </c>
      <c r="D55" s="6" t="s">
        <v>50</v>
      </c>
      <c r="E55" s="7">
        <v>489.20997999999997</v>
      </c>
      <c r="F55" s="7">
        <v>509.55811</v>
      </c>
      <c r="G55" s="29">
        <v>9.1999999999999993</v>
      </c>
      <c r="O55" s="24"/>
      <c r="P55" s="25"/>
      <c r="Q55" s="26"/>
      <c r="R55" s="22"/>
      <c r="S55" s="22"/>
    </row>
    <row r="56" spans="1:19" ht="60" customHeight="1" x14ac:dyDescent="0.25">
      <c r="A56" s="5">
        <v>51</v>
      </c>
      <c r="B56" s="43"/>
      <c r="C56" s="14" t="s">
        <v>104</v>
      </c>
      <c r="D56" s="6" t="s">
        <v>37</v>
      </c>
      <c r="E56" s="7">
        <v>545.84024999999997</v>
      </c>
      <c r="F56" s="7">
        <v>1792.1487</v>
      </c>
      <c r="G56" s="29">
        <v>5</v>
      </c>
      <c r="O56" s="24"/>
      <c r="P56" s="25"/>
      <c r="Q56" s="26"/>
      <c r="R56" s="22"/>
      <c r="S56" s="22"/>
    </row>
    <row r="57" spans="1:19" ht="60" customHeight="1" x14ac:dyDescent="0.25">
      <c r="A57" s="33">
        <v>52</v>
      </c>
      <c r="B57" s="43"/>
      <c r="C57" s="14" t="s">
        <v>104</v>
      </c>
      <c r="D57" s="6" t="s">
        <v>42</v>
      </c>
      <c r="E57" s="7">
        <v>301.11268999999999</v>
      </c>
      <c r="F57" s="7">
        <v>1181.1513300000001</v>
      </c>
      <c r="G57" s="29">
        <v>14</v>
      </c>
      <c r="O57" s="24"/>
      <c r="P57" s="25"/>
      <c r="Q57" s="26"/>
      <c r="R57" s="22"/>
      <c r="S57" s="22"/>
    </row>
    <row r="58" spans="1:19" ht="60" customHeight="1" x14ac:dyDescent="0.25">
      <c r="A58" s="5">
        <v>53</v>
      </c>
      <c r="B58" s="43"/>
      <c r="C58" s="14" t="s">
        <v>104</v>
      </c>
      <c r="D58" s="6" t="s">
        <v>36</v>
      </c>
      <c r="E58" s="7">
        <v>787.87803999999994</v>
      </c>
      <c r="F58" s="7">
        <v>815.93445000000008</v>
      </c>
      <c r="G58" s="29">
        <v>3</v>
      </c>
      <c r="O58" s="24"/>
      <c r="P58" s="25"/>
      <c r="Q58" s="26"/>
    </row>
    <row r="59" spans="1:19" ht="60" customHeight="1" x14ac:dyDescent="0.25">
      <c r="A59" s="33">
        <v>54</v>
      </c>
      <c r="B59" s="43"/>
      <c r="C59" s="14" t="s">
        <v>104</v>
      </c>
      <c r="D59" s="6" t="s">
        <v>40</v>
      </c>
      <c r="E59" s="7">
        <v>324.42958000000004</v>
      </c>
      <c r="F59" s="7">
        <v>1021.2229500000001</v>
      </c>
      <c r="G59" s="29">
        <v>2</v>
      </c>
      <c r="O59" s="24"/>
      <c r="P59" s="25"/>
      <c r="Q59" s="26"/>
    </row>
    <row r="60" spans="1:19" ht="60" customHeight="1" x14ac:dyDescent="0.25">
      <c r="A60" s="5">
        <v>55</v>
      </c>
      <c r="B60" s="43"/>
      <c r="C60" s="14" t="s">
        <v>104</v>
      </c>
      <c r="D60" s="6" t="s">
        <v>38</v>
      </c>
      <c r="E60" s="7">
        <v>305.33243999999996</v>
      </c>
      <c r="F60" s="7">
        <v>252.36507</v>
      </c>
      <c r="G60" s="29">
        <v>2</v>
      </c>
      <c r="O60" s="24"/>
      <c r="P60" s="25"/>
      <c r="Q60" s="26"/>
    </row>
    <row r="61" spans="1:19" ht="60" customHeight="1" x14ac:dyDescent="0.25">
      <c r="A61" s="33">
        <v>56</v>
      </c>
      <c r="B61" s="43"/>
      <c r="C61" s="14" t="s">
        <v>104</v>
      </c>
      <c r="D61" s="6" t="s">
        <v>44</v>
      </c>
      <c r="E61" s="7">
        <v>96.984460000000013</v>
      </c>
      <c r="F61" s="7">
        <v>920.42064999999991</v>
      </c>
      <c r="G61" s="29">
        <v>8</v>
      </c>
      <c r="O61" s="24"/>
      <c r="P61" s="25"/>
      <c r="Q61" s="26"/>
    </row>
    <row r="62" spans="1:19" ht="60" customHeight="1" x14ac:dyDescent="0.25">
      <c r="A62" s="5">
        <v>57</v>
      </c>
      <c r="B62" s="43"/>
      <c r="C62" s="14" t="s">
        <v>104</v>
      </c>
      <c r="D62" s="6" t="s">
        <v>47</v>
      </c>
      <c r="E62" s="7">
        <v>51.663850000000004</v>
      </c>
      <c r="F62" s="7">
        <v>1051.6494299999999</v>
      </c>
      <c r="G62" s="29">
        <v>4</v>
      </c>
      <c r="O62" s="24"/>
      <c r="P62" s="25"/>
      <c r="Q62" s="26"/>
    </row>
    <row r="63" spans="1:19" ht="60" customHeight="1" x14ac:dyDescent="0.25">
      <c r="A63" s="33">
        <v>58</v>
      </c>
      <c r="B63" s="43"/>
      <c r="C63" s="14" t="s">
        <v>104</v>
      </c>
      <c r="D63" s="6" t="s">
        <v>33</v>
      </c>
      <c r="E63" s="7">
        <v>289.15199000000001</v>
      </c>
      <c r="F63" s="7">
        <v>1033.3185000000001</v>
      </c>
      <c r="G63" s="29">
        <v>12</v>
      </c>
      <c r="O63" s="24"/>
      <c r="P63" s="25"/>
      <c r="Q63" s="26"/>
    </row>
    <row r="64" spans="1:19" ht="60" customHeight="1" x14ac:dyDescent="0.25">
      <c r="A64" s="5">
        <v>59</v>
      </c>
      <c r="B64" s="43"/>
      <c r="C64" s="14" t="s">
        <v>104</v>
      </c>
      <c r="D64" s="6" t="s">
        <v>99</v>
      </c>
      <c r="E64" s="7">
        <v>368.62754999999999</v>
      </c>
      <c r="F64" s="7">
        <v>502.65002999999996</v>
      </c>
      <c r="G64" s="29">
        <v>24</v>
      </c>
      <c r="O64" s="24"/>
      <c r="P64" s="25"/>
      <c r="Q64" s="26"/>
    </row>
    <row r="65" spans="1:17" ht="60" customHeight="1" x14ac:dyDescent="0.25">
      <c r="A65" s="33">
        <v>60</v>
      </c>
      <c r="B65" s="43"/>
      <c r="C65" s="14" t="s">
        <v>104</v>
      </c>
      <c r="D65" s="6" t="s">
        <v>43</v>
      </c>
      <c r="E65" s="7">
        <v>936.46100000000001</v>
      </c>
      <c r="F65" s="7">
        <v>1102.7238600000001</v>
      </c>
      <c r="G65" s="29">
        <v>3</v>
      </c>
      <c r="O65" s="24"/>
      <c r="P65" s="25"/>
      <c r="Q65" s="26"/>
    </row>
    <row r="66" spans="1:17" ht="60" customHeight="1" x14ac:dyDescent="0.25">
      <c r="A66" s="5">
        <v>61</v>
      </c>
      <c r="B66" s="44"/>
      <c r="C66" s="14" t="s">
        <v>104</v>
      </c>
      <c r="D66" s="6" t="s">
        <v>48</v>
      </c>
      <c r="E66" s="7">
        <v>234.64981</v>
      </c>
      <c r="F66" s="7">
        <v>345.43612999999999</v>
      </c>
      <c r="G66" s="29">
        <v>12</v>
      </c>
      <c r="O66" s="24"/>
      <c r="P66" s="25"/>
      <c r="Q66" s="26"/>
    </row>
    <row r="67" spans="1:17" s="1" customFormat="1" ht="60" customHeight="1" x14ac:dyDescent="0.25">
      <c r="A67" s="5"/>
      <c r="B67" s="41" t="s">
        <v>80</v>
      </c>
      <c r="C67" s="41"/>
      <c r="D67" s="41"/>
      <c r="E67" s="16">
        <f>SUM(E46:E66)</f>
        <v>452428.05339999998</v>
      </c>
      <c r="F67" s="16">
        <f>SUM(F46:F66)</f>
        <v>549778.34279800009</v>
      </c>
      <c r="G67" s="30">
        <f>AVERAGE(G46:G66)</f>
        <v>7.6809523809523812</v>
      </c>
      <c r="O67" s="28"/>
      <c r="P67" s="28"/>
      <c r="Q67" s="28"/>
    </row>
    <row r="68" spans="1:17" s="1" customFormat="1" ht="60" customHeight="1" x14ac:dyDescent="0.25">
      <c r="A68" s="5">
        <v>62</v>
      </c>
      <c r="B68" s="32" t="s">
        <v>110</v>
      </c>
      <c r="C68" s="33" t="s">
        <v>105</v>
      </c>
      <c r="D68" s="6" t="s">
        <v>111</v>
      </c>
      <c r="E68" s="7">
        <v>15023.980000000001</v>
      </c>
      <c r="F68" s="7">
        <v>14320.740000000002</v>
      </c>
      <c r="G68" s="29">
        <v>6</v>
      </c>
      <c r="O68" s="28"/>
      <c r="P68" s="28"/>
      <c r="Q68" s="28"/>
    </row>
    <row r="69" spans="1:17" s="1" customFormat="1" ht="60" customHeight="1" x14ac:dyDescent="0.25">
      <c r="A69" s="5"/>
      <c r="B69" s="41" t="s">
        <v>80</v>
      </c>
      <c r="C69" s="41"/>
      <c r="D69" s="41"/>
      <c r="E69" s="16">
        <v>15023.980000000001</v>
      </c>
      <c r="F69" s="16">
        <v>14320.740000000002</v>
      </c>
      <c r="G69" s="30">
        <v>6</v>
      </c>
      <c r="O69" s="28"/>
      <c r="P69" s="28"/>
      <c r="Q69" s="28"/>
    </row>
    <row r="70" spans="1:17" s="1" customFormat="1" ht="60" customHeight="1" x14ac:dyDescent="0.25">
      <c r="A70" s="5">
        <v>63</v>
      </c>
      <c r="B70" s="42" t="s">
        <v>89</v>
      </c>
      <c r="C70" s="10" t="s">
        <v>106</v>
      </c>
      <c r="D70" s="6" t="s">
        <v>108</v>
      </c>
      <c r="E70" s="7">
        <v>4736.78</v>
      </c>
      <c r="F70" s="7">
        <v>1804.2987400000011</v>
      </c>
      <c r="G70" s="29">
        <v>2.5</v>
      </c>
      <c r="O70" s="28"/>
      <c r="P70" s="28"/>
      <c r="Q70" s="28"/>
    </row>
    <row r="71" spans="1:17" ht="60" customHeight="1" x14ac:dyDescent="0.25">
      <c r="A71" s="5">
        <v>64</v>
      </c>
      <c r="B71" s="44"/>
      <c r="C71" s="14" t="s">
        <v>104</v>
      </c>
      <c r="D71" s="6" t="s">
        <v>51</v>
      </c>
      <c r="E71" s="7">
        <v>459.12</v>
      </c>
      <c r="F71" s="7">
        <v>521.82000000000005</v>
      </c>
      <c r="G71" s="29">
        <v>7.3</v>
      </c>
      <c r="O71" s="28"/>
      <c r="P71" s="28"/>
      <c r="Q71" s="28"/>
    </row>
    <row r="72" spans="1:17" s="1" customFormat="1" ht="60" customHeight="1" x14ac:dyDescent="0.25">
      <c r="A72" s="5"/>
      <c r="B72" s="41" t="s">
        <v>80</v>
      </c>
      <c r="C72" s="41"/>
      <c r="D72" s="41"/>
      <c r="E72" s="16">
        <f>SUM(E70:E71)</f>
        <v>5195.8999999999996</v>
      </c>
      <c r="F72" s="16">
        <f>SUM(F70:F71)</f>
        <v>2326.1187400000013</v>
      </c>
      <c r="G72" s="30">
        <f>AVERAGE(G70,G71)</f>
        <v>4.9000000000000004</v>
      </c>
      <c r="O72" s="28"/>
      <c r="P72" s="28"/>
      <c r="Q72" s="28"/>
    </row>
    <row r="73" spans="1:17" s="1" customFormat="1" ht="60" customHeight="1" x14ac:dyDescent="0.25">
      <c r="A73" s="5">
        <v>65</v>
      </c>
      <c r="B73" s="43"/>
      <c r="C73" s="11" t="s">
        <v>105</v>
      </c>
      <c r="D73" s="6" t="s">
        <v>72</v>
      </c>
      <c r="E73" s="7">
        <v>4683.1045899999999</v>
      </c>
      <c r="F73" s="7">
        <v>2213.7357900000002</v>
      </c>
      <c r="G73" s="29">
        <v>2</v>
      </c>
      <c r="O73" s="28"/>
      <c r="P73" s="28"/>
      <c r="Q73" s="28"/>
    </row>
    <row r="74" spans="1:17" ht="60" customHeight="1" x14ac:dyDescent="0.25">
      <c r="A74" s="5">
        <v>66</v>
      </c>
      <c r="B74" s="44"/>
      <c r="C74" s="14" t="s">
        <v>104</v>
      </c>
      <c r="D74" s="6" t="s">
        <v>52</v>
      </c>
      <c r="E74" s="7">
        <v>315.21242999999998</v>
      </c>
      <c r="F74" s="7">
        <v>770.14990999999998</v>
      </c>
      <c r="G74" s="29">
        <v>15.14</v>
      </c>
      <c r="O74" s="28"/>
      <c r="P74" s="28"/>
      <c r="Q74" s="28"/>
    </row>
    <row r="75" spans="1:17" s="1" customFormat="1" ht="60" customHeight="1" x14ac:dyDescent="0.25">
      <c r="A75" s="5"/>
      <c r="B75" s="41" t="s">
        <v>80</v>
      </c>
      <c r="C75" s="41"/>
      <c r="D75" s="41"/>
      <c r="E75" s="16">
        <f>SUM(E73:E74)</f>
        <v>4998.3170199999995</v>
      </c>
      <c r="F75" s="16">
        <f>SUM(F73:F74)</f>
        <v>2983.8857000000003</v>
      </c>
      <c r="G75" s="30">
        <f>AVERAGE(G73:G74)</f>
        <v>8.57</v>
      </c>
      <c r="O75" s="28"/>
      <c r="P75" s="28"/>
      <c r="Q75" s="28"/>
    </row>
    <row r="76" spans="1:17" s="1" customFormat="1" ht="60" customHeight="1" x14ac:dyDescent="0.25">
      <c r="A76" s="5">
        <v>67</v>
      </c>
      <c r="B76" s="42" t="s">
        <v>90</v>
      </c>
      <c r="C76" s="5" t="s">
        <v>106</v>
      </c>
      <c r="D76" s="6" t="s">
        <v>69</v>
      </c>
      <c r="E76" s="7">
        <v>196166.30815</v>
      </c>
      <c r="F76" s="7">
        <v>189504.37179999999</v>
      </c>
      <c r="G76" s="29">
        <v>23</v>
      </c>
      <c r="O76" s="24"/>
      <c r="P76" s="25"/>
      <c r="Q76" s="26"/>
    </row>
    <row r="77" spans="1:17" ht="60" customHeight="1" x14ac:dyDescent="0.25">
      <c r="A77" s="5">
        <v>68</v>
      </c>
      <c r="B77" s="43"/>
      <c r="C77" s="14" t="s">
        <v>104</v>
      </c>
      <c r="D77" s="6" t="s">
        <v>100</v>
      </c>
      <c r="E77" s="7">
        <v>7275.4770199999994</v>
      </c>
      <c r="F77" s="7">
        <v>11430.991190000001</v>
      </c>
      <c r="G77" s="29">
        <v>5</v>
      </c>
      <c r="O77" s="24"/>
      <c r="P77" s="25"/>
      <c r="Q77" s="26"/>
    </row>
    <row r="78" spans="1:17" ht="60" customHeight="1" x14ac:dyDescent="0.25">
      <c r="A78" s="5">
        <v>69</v>
      </c>
      <c r="B78" s="43"/>
      <c r="C78" s="14" t="s">
        <v>104</v>
      </c>
      <c r="D78" s="6" t="s">
        <v>103</v>
      </c>
      <c r="E78" s="7">
        <v>689.46900000000005</v>
      </c>
      <c r="F78" s="7">
        <v>10560.610140000001</v>
      </c>
      <c r="G78" s="29">
        <v>21</v>
      </c>
      <c r="O78" s="24"/>
      <c r="P78" s="25"/>
      <c r="Q78" s="26"/>
    </row>
    <row r="79" spans="1:17" ht="60" customHeight="1" x14ac:dyDescent="0.25">
      <c r="A79" s="5">
        <v>70</v>
      </c>
      <c r="B79" s="43"/>
      <c r="C79" s="14" t="s">
        <v>104</v>
      </c>
      <c r="D79" s="6" t="s">
        <v>102</v>
      </c>
      <c r="E79" s="7">
        <v>5185.4729200000002</v>
      </c>
      <c r="F79" s="7">
        <v>6932.4478099999997</v>
      </c>
      <c r="G79" s="29">
        <v>41</v>
      </c>
      <c r="O79" s="24"/>
      <c r="P79" s="25"/>
      <c r="Q79" s="26"/>
    </row>
    <row r="80" spans="1:17" ht="60" customHeight="1" x14ac:dyDescent="0.25">
      <c r="A80" s="5">
        <v>71</v>
      </c>
      <c r="B80" s="43"/>
      <c r="C80" s="14" t="s">
        <v>104</v>
      </c>
      <c r="D80" s="6" t="s">
        <v>101</v>
      </c>
      <c r="E80" s="7">
        <v>1954.1734099999999</v>
      </c>
      <c r="F80" s="7">
        <v>4098.9677200000006</v>
      </c>
      <c r="G80" s="29">
        <v>17</v>
      </c>
      <c r="O80" s="24"/>
      <c r="P80" s="25"/>
      <c r="Q80" s="26"/>
    </row>
    <row r="81" spans="1:17" ht="60" customHeight="1" x14ac:dyDescent="0.25">
      <c r="A81" s="5">
        <v>72</v>
      </c>
      <c r="B81" s="43"/>
      <c r="C81" s="14" t="s">
        <v>104</v>
      </c>
      <c r="D81" s="6" t="s">
        <v>54</v>
      </c>
      <c r="E81" s="7">
        <v>1789.66607</v>
      </c>
      <c r="F81" s="7">
        <v>2141.4907699999999</v>
      </c>
      <c r="G81" s="29">
        <v>15</v>
      </c>
      <c r="O81" s="24"/>
      <c r="P81" s="25"/>
      <c r="Q81" s="26"/>
    </row>
    <row r="82" spans="1:17" ht="60" customHeight="1" x14ac:dyDescent="0.25">
      <c r="A82" s="5">
        <v>73</v>
      </c>
      <c r="B82" s="43"/>
      <c r="C82" s="14" t="s">
        <v>104</v>
      </c>
      <c r="D82" s="6" t="s">
        <v>53</v>
      </c>
      <c r="E82" s="7">
        <v>2268.00344</v>
      </c>
      <c r="F82" s="7">
        <v>2630.8704500000003</v>
      </c>
      <c r="G82" s="29">
        <v>36</v>
      </c>
      <c r="O82" s="24"/>
      <c r="P82" s="25"/>
      <c r="Q82" s="26"/>
    </row>
    <row r="83" spans="1:17" ht="60" customHeight="1" x14ac:dyDescent="0.25">
      <c r="A83" s="5">
        <v>74</v>
      </c>
      <c r="B83" s="43"/>
      <c r="C83" s="14" t="s">
        <v>104</v>
      </c>
      <c r="D83" s="6" t="s">
        <v>58</v>
      </c>
      <c r="E83" s="7">
        <v>1988.52747</v>
      </c>
      <c r="F83" s="7">
        <v>2080.0054</v>
      </c>
      <c r="G83" s="29">
        <v>21</v>
      </c>
      <c r="O83" s="24"/>
      <c r="P83" s="25"/>
      <c r="Q83" s="26"/>
    </row>
    <row r="84" spans="1:17" ht="60" customHeight="1" x14ac:dyDescent="0.25">
      <c r="A84" s="5">
        <v>75</v>
      </c>
      <c r="B84" s="43"/>
      <c r="C84" s="14" t="s">
        <v>104</v>
      </c>
      <c r="D84" s="6" t="s">
        <v>57</v>
      </c>
      <c r="E84" s="7">
        <v>1105.92482</v>
      </c>
      <c r="F84" s="7">
        <v>2011.3293100000001</v>
      </c>
      <c r="G84" s="29">
        <v>11</v>
      </c>
      <c r="O84" s="24"/>
      <c r="P84" s="25"/>
      <c r="Q84" s="26"/>
    </row>
    <row r="85" spans="1:17" ht="60" customHeight="1" x14ac:dyDescent="0.25">
      <c r="A85" s="5">
        <v>76</v>
      </c>
      <c r="B85" s="43"/>
      <c r="C85" s="14" t="s">
        <v>104</v>
      </c>
      <c r="D85" s="6" t="s">
        <v>56</v>
      </c>
      <c r="E85" s="7">
        <v>1011.7531</v>
      </c>
      <c r="F85" s="7">
        <v>1411.7870399999999</v>
      </c>
      <c r="G85" s="29">
        <v>45</v>
      </c>
      <c r="O85" s="24"/>
      <c r="P85" s="25"/>
      <c r="Q85" s="26"/>
    </row>
    <row r="86" spans="1:17" ht="60" customHeight="1" x14ac:dyDescent="0.25">
      <c r="A86" s="5">
        <v>77</v>
      </c>
      <c r="B86" s="43"/>
      <c r="C86" s="14" t="s">
        <v>104</v>
      </c>
      <c r="D86" s="6" t="s">
        <v>55</v>
      </c>
      <c r="E86" s="7">
        <v>830.74504000000002</v>
      </c>
      <c r="F86" s="7">
        <v>1343.93903</v>
      </c>
      <c r="G86" s="29">
        <v>39</v>
      </c>
      <c r="O86" s="24"/>
      <c r="P86" s="25"/>
      <c r="Q86" s="26"/>
    </row>
    <row r="87" spans="1:17" ht="60" customHeight="1" x14ac:dyDescent="0.25">
      <c r="A87" s="5">
        <v>78</v>
      </c>
      <c r="B87" s="43"/>
      <c r="C87" s="14" t="s">
        <v>104</v>
      </c>
      <c r="D87" s="6" t="s">
        <v>59</v>
      </c>
      <c r="E87" s="7">
        <v>0</v>
      </c>
      <c r="F87" s="7">
        <v>1106.1907099999999</v>
      </c>
      <c r="G87" s="29">
        <v>17</v>
      </c>
      <c r="O87" s="24"/>
      <c r="P87" s="25"/>
      <c r="Q87" s="26"/>
    </row>
    <row r="88" spans="1:17" s="1" customFormat="1" ht="60" customHeight="1" x14ac:dyDescent="0.25">
      <c r="A88" s="5"/>
      <c r="B88" s="41" t="s">
        <v>80</v>
      </c>
      <c r="C88" s="41"/>
      <c r="D88" s="41"/>
      <c r="E88" s="16">
        <f>SUM(E76:E87)</f>
        <v>220265.52043999999</v>
      </c>
      <c r="F88" s="16">
        <f>SUM(F76:F87)</f>
        <v>235253.00136999998</v>
      </c>
      <c r="G88" s="30">
        <f>AVERAGE(G76:G87)</f>
        <v>24.25</v>
      </c>
      <c r="O88" s="28"/>
      <c r="P88" s="28"/>
      <c r="Q88" s="28"/>
    </row>
    <row r="89" spans="1:17" ht="54.95" customHeight="1" x14ac:dyDescent="0.25">
      <c r="A89" s="5">
        <v>79</v>
      </c>
      <c r="B89" s="5" t="s">
        <v>91</v>
      </c>
      <c r="C89" s="14" t="s">
        <v>104</v>
      </c>
      <c r="D89" s="6" t="s">
        <v>60</v>
      </c>
      <c r="E89" s="7">
        <v>795.60599999999999</v>
      </c>
      <c r="F89" s="7">
        <v>2056.6959999999999</v>
      </c>
      <c r="G89" s="29">
        <v>18</v>
      </c>
      <c r="O89" s="28"/>
      <c r="P89" s="28"/>
      <c r="Q89" s="28"/>
    </row>
    <row r="90" spans="1:17" s="1" customFormat="1" ht="54.95" customHeight="1" x14ac:dyDescent="0.25">
      <c r="A90" s="5"/>
      <c r="B90" s="41" t="s">
        <v>80</v>
      </c>
      <c r="C90" s="41"/>
      <c r="D90" s="41"/>
      <c r="E90" s="23">
        <v>795.60599999999999</v>
      </c>
      <c r="F90" s="23">
        <v>2056.6959999999999</v>
      </c>
      <c r="G90" s="30">
        <v>18</v>
      </c>
      <c r="O90" s="28"/>
      <c r="P90" s="28"/>
      <c r="Q90" s="28"/>
    </row>
    <row r="91" spans="1:17" ht="54.95" customHeight="1" x14ac:dyDescent="0.25">
      <c r="A91" s="5">
        <v>80</v>
      </c>
      <c r="B91" s="15" t="s">
        <v>92</v>
      </c>
      <c r="C91" s="14" t="s">
        <v>104</v>
      </c>
      <c r="D91" s="6" t="s">
        <v>61</v>
      </c>
      <c r="E91" s="7">
        <v>1982.90194</v>
      </c>
      <c r="F91" s="7">
        <v>1982.90194</v>
      </c>
      <c r="G91" s="29">
        <v>22</v>
      </c>
      <c r="O91" s="28"/>
      <c r="P91" s="28"/>
      <c r="Q91" s="28"/>
    </row>
    <row r="92" spans="1:17" s="1" customFormat="1" ht="54.95" customHeight="1" x14ac:dyDescent="0.25">
      <c r="A92" s="5"/>
      <c r="B92" s="41" t="s">
        <v>80</v>
      </c>
      <c r="C92" s="41"/>
      <c r="D92" s="41"/>
      <c r="E92" s="16">
        <v>1982.90194</v>
      </c>
      <c r="F92" s="16">
        <v>1982.90194</v>
      </c>
      <c r="G92" s="30">
        <v>22</v>
      </c>
      <c r="O92" s="28"/>
      <c r="P92" s="28"/>
      <c r="Q92" s="28"/>
    </row>
    <row r="93" spans="1:17" s="1" customFormat="1" ht="54.95" customHeight="1" x14ac:dyDescent="0.25">
      <c r="A93" s="5">
        <v>81</v>
      </c>
      <c r="B93" s="42" t="s">
        <v>93</v>
      </c>
      <c r="C93" s="5" t="s">
        <v>105</v>
      </c>
      <c r="D93" s="6" t="s">
        <v>73</v>
      </c>
      <c r="E93" s="7">
        <v>36805.432560000001</v>
      </c>
      <c r="F93" s="7">
        <v>35510.627030000003</v>
      </c>
      <c r="G93" s="29">
        <v>22</v>
      </c>
      <c r="O93" s="28"/>
      <c r="P93" s="28"/>
      <c r="Q93" s="28"/>
    </row>
    <row r="94" spans="1:17" s="1" customFormat="1" ht="54.95" customHeight="1" x14ac:dyDescent="0.25">
      <c r="A94" s="5">
        <v>82</v>
      </c>
      <c r="B94" s="43"/>
      <c r="C94" s="11" t="s">
        <v>106</v>
      </c>
      <c r="D94" s="6" t="s">
        <v>70</v>
      </c>
      <c r="E94" s="7">
        <v>32147.62918</v>
      </c>
      <c r="F94" s="7">
        <v>19211.193790000005</v>
      </c>
      <c r="G94" s="29">
        <v>12</v>
      </c>
      <c r="O94" s="28"/>
      <c r="P94" s="28"/>
      <c r="Q94" s="28"/>
    </row>
    <row r="95" spans="1:17" ht="54.95" customHeight="1" x14ac:dyDescent="0.25">
      <c r="A95" s="5">
        <v>83</v>
      </c>
      <c r="B95" s="44"/>
      <c r="C95" s="14" t="s">
        <v>104</v>
      </c>
      <c r="D95" s="6" t="s">
        <v>62</v>
      </c>
      <c r="E95" s="7">
        <v>2051.3472099999999</v>
      </c>
      <c r="F95" s="7">
        <v>1566.66191</v>
      </c>
      <c r="G95" s="29">
        <v>27</v>
      </c>
      <c r="O95" s="28"/>
      <c r="P95" s="28"/>
      <c r="Q95" s="28"/>
    </row>
    <row r="96" spans="1:17" s="1" customFormat="1" ht="54.95" customHeight="1" x14ac:dyDescent="0.25">
      <c r="A96" s="5"/>
      <c r="B96" s="41" t="s">
        <v>80</v>
      </c>
      <c r="C96" s="41"/>
      <c r="D96" s="41"/>
      <c r="E96" s="16">
        <f>SUM(E93:E95)</f>
        <v>71004.408950000012</v>
      </c>
      <c r="F96" s="16">
        <f>SUM(F93:F95)</f>
        <v>56288.482730000011</v>
      </c>
      <c r="G96" s="30">
        <f>AVERAGE(G93:G95)</f>
        <v>20.333333333333332</v>
      </c>
      <c r="O96" s="28"/>
      <c r="P96" s="28"/>
      <c r="Q96" s="28"/>
    </row>
    <row r="97" spans="1:17" s="1" customFormat="1" ht="54.95" customHeight="1" x14ac:dyDescent="0.25">
      <c r="A97" s="5">
        <v>84</v>
      </c>
      <c r="B97" s="32" t="s">
        <v>94</v>
      </c>
      <c r="C97" s="13" t="s">
        <v>106</v>
      </c>
      <c r="D97" s="6" t="s">
        <v>74</v>
      </c>
      <c r="E97" s="7">
        <v>18342.195609999999</v>
      </c>
      <c r="F97" s="7">
        <v>20627.155919999997</v>
      </c>
      <c r="G97" s="29">
        <v>4</v>
      </c>
      <c r="O97" s="28"/>
      <c r="P97" s="28"/>
      <c r="Q97" s="28"/>
    </row>
    <row r="98" spans="1:17" s="1" customFormat="1" ht="54.95" customHeight="1" x14ac:dyDescent="0.25">
      <c r="A98" s="5"/>
      <c r="B98" s="41" t="s">
        <v>80</v>
      </c>
      <c r="C98" s="41"/>
      <c r="D98" s="41"/>
      <c r="E98" s="16">
        <f>SUM(E97:E97)</f>
        <v>18342.195609999999</v>
      </c>
      <c r="F98" s="16">
        <f>SUM(F97:F97)</f>
        <v>20627.155919999997</v>
      </c>
      <c r="G98" s="30">
        <f>AVERAGE(G97:G97)</f>
        <v>4</v>
      </c>
      <c r="O98" s="28"/>
      <c r="P98" s="28"/>
      <c r="Q98" s="28"/>
    </row>
    <row r="99" spans="1:17" ht="54.95" customHeight="1" x14ac:dyDescent="0.25">
      <c r="A99" s="5">
        <v>85</v>
      </c>
      <c r="B99" s="43"/>
      <c r="C99" s="14" t="s">
        <v>104</v>
      </c>
      <c r="D99" s="6" t="s">
        <v>64</v>
      </c>
      <c r="E99" s="7">
        <v>4121.8108000000002</v>
      </c>
      <c r="F99" s="7">
        <v>10668.51418</v>
      </c>
      <c r="G99" s="29">
        <v>12</v>
      </c>
      <c r="O99" s="24"/>
      <c r="P99" s="25"/>
      <c r="Q99" s="26"/>
    </row>
    <row r="100" spans="1:17" ht="54.95" customHeight="1" x14ac:dyDescent="0.25">
      <c r="A100" s="5">
        <v>86</v>
      </c>
      <c r="B100" s="43"/>
      <c r="C100" s="14" t="s">
        <v>104</v>
      </c>
      <c r="D100" s="6" t="s">
        <v>63</v>
      </c>
      <c r="E100" s="7">
        <v>1674.23146</v>
      </c>
      <c r="F100" s="7">
        <v>1917.5183</v>
      </c>
      <c r="G100" s="29">
        <v>18</v>
      </c>
      <c r="O100" s="24"/>
      <c r="P100" s="25"/>
      <c r="Q100" s="26"/>
    </row>
    <row r="101" spans="1:17" ht="54.95" customHeight="1" x14ac:dyDescent="0.25">
      <c r="A101" s="5">
        <v>87</v>
      </c>
      <c r="B101" s="43"/>
      <c r="C101" s="14" t="s">
        <v>104</v>
      </c>
      <c r="D101" s="6" t="s">
        <v>65</v>
      </c>
      <c r="E101" s="7">
        <v>28.658280000000001</v>
      </c>
      <c r="F101" s="7">
        <v>449.74560000000002</v>
      </c>
      <c r="G101" s="29">
        <v>10</v>
      </c>
      <c r="O101" s="24"/>
      <c r="P101" s="25"/>
      <c r="Q101" s="26"/>
    </row>
    <row r="102" spans="1:17" ht="54.95" customHeight="1" x14ac:dyDescent="0.25">
      <c r="A102" s="5">
        <v>88</v>
      </c>
      <c r="B102" s="44"/>
      <c r="C102" s="14" t="s">
        <v>104</v>
      </c>
      <c r="D102" s="6" t="s">
        <v>75</v>
      </c>
      <c r="E102" s="7">
        <v>145.09771000000001</v>
      </c>
      <c r="F102" s="7">
        <v>390.25062000000003</v>
      </c>
      <c r="G102" s="29">
        <v>15</v>
      </c>
      <c r="O102" s="24"/>
      <c r="P102" s="25"/>
      <c r="Q102" s="26"/>
    </row>
    <row r="103" spans="1:17" s="1" customFormat="1" ht="54.95" customHeight="1" x14ac:dyDescent="0.25">
      <c r="A103" s="5"/>
      <c r="B103" s="41" t="s">
        <v>80</v>
      </c>
      <c r="C103" s="41"/>
      <c r="D103" s="41"/>
      <c r="E103" s="16">
        <f>SUM(E99:E102)</f>
        <v>5969.7982499999998</v>
      </c>
      <c r="F103" s="16">
        <f>SUM(F99:F102)</f>
        <v>13426.028700000001</v>
      </c>
      <c r="G103" s="30">
        <f>AVERAGE(G99:G102)</f>
        <v>13.75</v>
      </c>
      <c r="O103" s="28"/>
      <c r="P103" s="28"/>
      <c r="Q103" s="28"/>
    </row>
    <row r="104" spans="1:17" s="1" customFormat="1" ht="54.95" customHeight="1" x14ac:dyDescent="0.25">
      <c r="A104" s="5">
        <v>89</v>
      </c>
      <c r="B104" s="42" t="s">
        <v>96</v>
      </c>
      <c r="C104" s="33" t="s">
        <v>106</v>
      </c>
      <c r="D104" s="34" t="s">
        <v>114</v>
      </c>
      <c r="E104" s="35">
        <v>8908.7999999999993</v>
      </c>
      <c r="F104" s="36">
        <v>7412.2999999999975</v>
      </c>
      <c r="G104" s="29">
        <v>9</v>
      </c>
      <c r="O104" s="28"/>
      <c r="P104" s="28"/>
      <c r="Q104" s="28"/>
    </row>
    <row r="105" spans="1:17" ht="54.95" customHeight="1" x14ac:dyDescent="0.25">
      <c r="A105" s="5">
        <v>90</v>
      </c>
      <c r="B105" s="43"/>
      <c r="C105" s="14" t="s">
        <v>104</v>
      </c>
      <c r="D105" s="6" t="s">
        <v>66</v>
      </c>
      <c r="E105" s="7">
        <v>783.7</v>
      </c>
      <c r="F105" s="7">
        <v>1149.9000000000001</v>
      </c>
      <c r="G105" s="29">
        <v>12</v>
      </c>
      <c r="O105" s="28"/>
      <c r="P105" s="28"/>
      <c r="Q105" s="28"/>
    </row>
    <row r="106" spans="1:17" ht="54.95" customHeight="1" x14ac:dyDescent="0.25">
      <c r="A106" s="5">
        <v>91</v>
      </c>
      <c r="B106" s="44"/>
      <c r="C106" s="14" t="s">
        <v>104</v>
      </c>
      <c r="D106" s="6" t="s">
        <v>67</v>
      </c>
      <c r="E106" s="7">
        <v>225.9</v>
      </c>
      <c r="F106" s="7">
        <v>666.3</v>
      </c>
      <c r="G106" s="29">
        <v>18</v>
      </c>
      <c r="O106" s="28"/>
      <c r="P106" s="28"/>
      <c r="Q106" s="28"/>
    </row>
    <row r="107" spans="1:17" s="1" customFormat="1" ht="54.95" customHeight="1" x14ac:dyDescent="0.25">
      <c r="A107" s="5"/>
      <c r="B107" s="41" t="s">
        <v>80</v>
      </c>
      <c r="C107" s="41"/>
      <c r="D107" s="41"/>
      <c r="E107" s="16">
        <f>SUM(E104:E106)</f>
        <v>9918.4</v>
      </c>
      <c r="F107" s="16">
        <f>SUM(F104:F106)</f>
        <v>9228.4999999999964</v>
      </c>
      <c r="G107" s="30">
        <f>AVERAGE(G104:G106)</f>
        <v>13</v>
      </c>
      <c r="O107" s="28"/>
      <c r="P107" s="28"/>
      <c r="Q107" s="28"/>
    </row>
    <row r="108" spans="1:17" s="1" customFormat="1" ht="54.95" customHeight="1" x14ac:dyDescent="0.3">
      <c r="A108" s="45" t="s">
        <v>76</v>
      </c>
      <c r="B108" s="46"/>
      <c r="C108" s="46"/>
      <c r="D108" s="47"/>
      <c r="E108" s="23">
        <f>E9+E11+E21+E26+E31+E37+E43+E45+E67+E69+E72+E75+E88+E90+E92+E96+E98+E103+E107</f>
        <v>889608.57684000011</v>
      </c>
      <c r="F108" s="23">
        <f>F9+F11+F21+F26+F31+F37+F43+F45+F67+F69+F72+F75+F88+F90+F92+F96+F98+F103+F107</f>
        <v>1003389.2742780001</v>
      </c>
      <c r="G108" s="17">
        <f>AVERAGE(G9,G11,G21,G26,G31,G37,G43,G45,G69,G72,G75,G88,G92,G96,G98,G103,G107)</f>
        <v>12.58448888888889</v>
      </c>
      <c r="O108" s="31"/>
      <c r="P108" s="28"/>
      <c r="Q108" s="28"/>
    </row>
  </sheetData>
  <mergeCells count="34">
    <mergeCell ref="A108:D108"/>
    <mergeCell ref="A1:G1"/>
    <mergeCell ref="B11:D11"/>
    <mergeCell ref="B21:D21"/>
    <mergeCell ref="B107:D107"/>
    <mergeCell ref="B103:D103"/>
    <mergeCell ref="B98:D98"/>
    <mergeCell ref="B96:D96"/>
    <mergeCell ref="B92:D92"/>
    <mergeCell ref="B90:D90"/>
    <mergeCell ref="B88:D88"/>
    <mergeCell ref="B75:D75"/>
    <mergeCell ref="B72:D72"/>
    <mergeCell ref="B69:D69"/>
    <mergeCell ref="B45:D45"/>
    <mergeCell ref="B37:D37"/>
    <mergeCell ref="B104:B106"/>
    <mergeCell ref="B67:D67"/>
    <mergeCell ref="B46:B66"/>
    <mergeCell ref="B31:D31"/>
    <mergeCell ref="B93:B95"/>
    <mergeCell ref="B32:B36"/>
    <mergeCell ref="B99:B102"/>
    <mergeCell ref="B38:B42"/>
    <mergeCell ref="B70:B71"/>
    <mergeCell ref="B73:B74"/>
    <mergeCell ref="B76:B87"/>
    <mergeCell ref="B43:D43"/>
    <mergeCell ref="B3:B8"/>
    <mergeCell ref="B9:D9"/>
    <mergeCell ref="B12:B20"/>
    <mergeCell ref="B22:B25"/>
    <mergeCell ref="B27:B30"/>
    <mergeCell ref="B26:D26"/>
  </mergeCells>
  <pageMargins left="0.70866141732283472" right="0.70866141732283472" top="0.74803149606299213" bottom="0.74803149606299213" header="0.31496062992125984" footer="0.31496062992125984"/>
  <pageSetup paperSize="9" scale="2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7"/>
  <sheetViews>
    <sheetView workbookViewId="0">
      <selection activeCell="H10" sqref="H10"/>
    </sheetView>
  </sheetViews>
  <sheetFormatPr defaultRowHeight="15" x14ac:dyDescent="0.25"/>
  <sheetData>
    <row r="1" spans="1:7" x14ac:dyDescent="0.25">
      <c r="A1" s="49"/>
      <c r="B1" s="49"/>
      <c r="C1" s="49"/>
      <c r="D1" s="49"/>
      <c r="E1" s="49"/>
      <c r="F1" s="49"/>
      <c r="G1" s="49"/>
    </row>
    <row r="2" spans="1:7" ht="60" customHeight="1" x14ac:dyDescent="0.25">
      <c r="A2" s="49"/>
      <c r="B2" s="51"/>
      <c r="C2" s="49"/>
      <c r="D2" s="49"/>
      <c r="E2" s="50"/>
      <c r="F2" s="50"/>
      <c r="G2" s="49"/>
    </row>
    <row r="3" spans="1:7" x14ac:dyDescent="0.25">
      <c r="A3" s="49"/>
      <c r="B3" s="51"/>
      <c r="C3" s="49"/>
      <c r="D3" s="49"/>
      <c r="E3" s="50"/>
      <c r="F3" s="50"/>
      <c r="G3" s="49"/>
    </row>
    <row r="4" spans="1:7" x14ac:dyDescent="0.25">
      <c r="A4" s="49"/>
      <c r="B4" s="51"/>
      <c r="C4" s="49"/>
      <c r="D4" s="49"/>
      <c r="E4" s="50"/>
      <c r="F4" s="50"/>
      <c r="G4" s="49"/>
    </row>
    <row r="5" spans="1:7" x14ac:dyDescent="0.25">
      <c r="A5" s="49"/>
      <c r="B5" s="51"/>
      <c r="C5" s="49"/>
      <c r="D5" s="49"/>
      <c r="E5" s="49"/>
      <c r="F5" s="49"/>
      <c r="G5" s="49"/>
    </row>
    <row r="6" spans="1:7" x14ac:dyDescent="0.25">
      <c r="A6" s="49"/>
      <c r="B6" s="51"/>
      <c r="C6" s="49"/>
      <c r="D6" s="49"/>
      <c r="E6" s="49"/>
      <c r="F6" s="49"/>
      <c r="G6" s="49"/>
    </row>
    <row r="7" spans="1:7" x14ac:dyDescent="0.25">
      <c r="A7" s="49"/>
      <c r="B7" s="51"/>
      <c r="C7" s="49"/>
      <c r="D7" s="49"/>
      <c r="E7" s="50"/>
      <c r="F7" s="50"/>
      <c r="G7" s="49"/>
    </row>
    <row r="8" spans="1:7" ht="30" customHeight="1" x14ac:dyDescent="0.25">
      <c r="A8" s="49"/>
      <c r="B8" s="51"/>
      <c r="C8" s="51"/>
      <c r="D8" s="51"/>
      <c r="E8" s="50"/>
      <c r="F8" s="50"/>
      <c r="G8" s="49"/>
    </row>
    <row r="9" spans="1:7" x14ac:dyDescent="0.25">
      <c r="A9" s="49"/>
      <c r="B9" s="49"/>
      <c r="C9" s="49"/>
      <c r="D9" s="49"/>
      <c r="E9" s="49"/>
      <c r="F9" s="50"/>
      <c r="G9" s="49"/>
    </row>
    <row r="10" spans="1:7" ht="30" customHeight="1" x14ac:dyDescent="0.25">
      <c r="A10" s="49"/>
      <c r="B10" s="51"/>
      <c r="C10" s="51"/>
      <c r="D10" s="51"/>
      <c r="E10" s="49"/>
      <c r="F10" s="50"/>
      <c r="G10" s="49"/>
    </row>
    <row r="11" spans="1:7" ht="60" customHeight="1" x14ac:dyDescent="0.25">
      <c r="A11" s="49"/>
      <c r="B11" s="51"/>
      <c r="C11" s="49"/>
      <c r="D11" s="49"/>
      <c r="E11" s="50"/>
      <c r="F11" s="50"/>
      <c r="G11" s="49"/>
    </row>
    <row r="12" spans="1:7" x14ac:dyDescent="0.25">
      <c r="A12" s="49"/>
      <c r="B12" s="51"/>
      <c r="C12" s="49"/>
      <c r="D12" s="49"/>
      <c r="E12" s="50"/>
      <c r="F12" s="50"/>
      <c r="G12" s="49"/>
    </row>
    <row r="13" spans="1:7" x14ac:dyDescent="0.25">
      <c r="A13" s="49"/>
      <c r="B13" s="51"/>
      <c r="C13" s="49"/>
      <c r="D13" s="49"/>
      <c r="E13" s="50"/>
      <c r="F13" s="50"/>
      <c r="G13" s="49"/>
    </row>
    <row r="14" spans="1:7" x14ac:dyDescent="0.25">
      <c r="A14" s="49"/>
      <c r="B14" s="51"/>
      <c r="C14" s="49"/>
      <c r="D14" s="49"/>
      <c r="E14" s="50"/>
      <c r="F14" s="49"/>
      <c r="G14" s="49"/>
    </row>
    <row r="15" spans="1:7" x14ac:dyDescent="0.25">
      <c r="A15" s="49"/>
      <c r="B15" s="51"/>
      <c r="C15" s="49"/>
      <c r="D15" s="49"/>
      <c r="E15" s="49"/>
      <c r="F15" s="49"/>
      <c r="G15" s="49"/>
    </row>
    <row r="16" spans="1:7" x14ac:dyDescent="0.25">
      <c r="A16" s="49"/>
      <c r="B16" s="51"/>
      <c r="C16" s="49"/>
      <c r="D16" s="49"/>
      <c r="E16" s="49"/>
      <c r="F16" s="49"/>
      <c r="G16" s="49"/>
    </row>
    <row r="17" spans="1:7" x14ac:dyDescent="0.25">
      <c r="A17" s="49"/>
      <c r="B17" s="51"/>
      <c r="C17" s="49"/>
      <c r="D17" s="49"/>
      <c r="E17" s="50"/>
      <c r="F17" s="49"/>
      <c r="G17" s="49"/>
    </row>
    <row r="18" spans="1:7" x14ac:dyDescent="0.25">
      <c r="A18" s="49"/>
      <c r="B18" s="51"/>
      <c r="C18" s="49"/>
      <c r="D18" s="49"/>
      <c r="E18" s="50"/>
      <c r="F18" s="49"/>
      <c r="G18" s="49"/>
    </row>
    <row r="19" spans="1:7" x14ac:dyDescent="0.25">
      <c r="A19" s="49"/>
      <c r="B19" s="51"/>
      <c r="C19" s="49"/>
      <c r="D19" s="49"/>
      <c r="E19" s="50"/>
      <c r="F19" s="49"/>
      <c r="G19" s="49"/>
    </row>
    <row r="20" spans="1:7" ht="30" customHeight="1" x14ac:dyDescent="0.25">
      <c r="A20" s="49"/>
      <c r="B20" s="51"/>
      <c r="C20" s="51"/>
      <c r="D20" s="51"/>
      <c r="E20" s="50"/>
      <c r="F20" s="50"/>
      <c r="G20" s="49"/>
    </row>
    <row r="21" spans="1:7" x14ac:dyDescent="0.25">
      <c r="A21" s="49"/>
      <c r="B21" s="51"/>
      <c r="C21" s="49"/>
      <c r="D21" s="49"/>
      <c r="E21" s="50"/>
      <c r="F21" s="50"/>
      <c r="G21" s="49"/>
    </row>
    <row r="22" spans="1:7" x14ac:dyDescent="0.25">
      <c r="A22" s="49"/>
      <c r="B22" s="51"/>
      <c r="C22" s="49"/>
      <c r="D22" s="49"/>
      <c r="E22" s="50"/>
      <c r="F22" s="50"/>
      <c r="G22" s="49"/>
    </row>
    <row r="23" spans="1:7" x14ac:dyDescent="0.25">
      <c r="A23" s="49"/>
      <c r="B23" s="51"/>
      <c r="C23" s="49"/>
      <c r="D23" s="49"/>
      <c r="E23" s="49"/>
      <c r="F23" s="49"/>
      <c r="G23" s="49"/>
    </row>
    <row r="24" spans="1:7" x14ac:dyDescent="0.25">
      <c r="A24" s="49"/>
      <c r="B24" s="51"/>
      <c r="C24" s="49"/>
      <c r="D24" s="49"/>
      <c r="E24" s="49"/>
      <c r="F24" s="49"/>
      <c r="G24" s="49"/>
    </row>
    <row r="25" spans="1:7" ht="30" customHeight="1" x14ac:dyDescent="0.25">
      <c r="A25" s="49"/>
      <c r="B25" s="51"/>
      <c r="C25" s="51"/>
      <c r="D25" s="51"/>
      <c r="E25" s="50"/>
      <c r="F25" s="50"/>
      <c r="G25" s="49"/>
    </row>
    <row r="26" spans="1:7" x14ac:dyDescent="0.25">
      <c r="A26" s="49"/>
      <c r="B26" s="51"/>
      <c r="C26" s="49"/>
      <c r="D26" s="49"/>
      <c r="E26" s="50"/>
      <c r="F26" s="50"/>
      <c r="G26" s="49"/>
    </row>
    <row r="27" spans="1:7" x14ac:dyDescent="0.25">
      <c r="A27" s="49"/>
      <c r="B27" s="51"/>
      <c r="C27" s="49"/>
      <c r="D27" s="49"/>
      <c r="E27" s="50"/>
      <c r="F27" s="50"/>
      <c r="G27" s="49"/>
    </row>
    <row r="28" spans="1:7" x14ac:dyDescent="0.25">
      <c r="A28" s="49"/>
      <c r="B28" s="51"/>
      <c r="C28" s="49"/>
      <c r="D28" s="49"/>
      <c r="E28" s="50"/>
      <c r="F28" s="49"/>
      <c r="G28" s="49"/>
    </row>
    <row r="29" spans="1:7" x14ac:dyDescent="0.25">
      <c r="A29" s="49"/>
      <c r="B29" s="51"/>
      <c r="C29" s="49"/>
      <c r="D29" s="49"/>
      <c r="E29" s="50"/>
      <c r="F29" s="49"/>
      <c r="G29" s="49"/>
    </row>
    <row r="30" spans="1:7" ht="30" customHeight="1" x14ac:dyDescent="0.25">
      <c r="A30" s="49"/>
      <c r="B30" s="51"/>
      <c r="C30" s="51"/>
      <c r="D30" s="51"/>
      <c r="E30" s="50"/>
      <c r="F30" s="50"/>
      <c r="G30" s="49"/>
    </row>
    <row r="31" spans="1:7" ht="90" customHeight="1" x14ac:dyDescent="0.25">
      <c r="A31" s="49"/>
      <c r="B31" s="51"/>
      <c r="C31" s="49"/>
      <c r="D31" s="49"/>
      <c r="E31" s="50"/>
      <c r="F31" s="50"/>
      <c r="G31" s="49"/>
    </row>
    <row r="32" spans="1:7" x14ac:dyDescent="0.25">
      <c r="A32" s="49"/>
      <c r="B32" s="51"/>
      <c r="C32" s="49"/>
      <c r="D32" s="49"/>
      <c r="E32" s="49"/>
      <c r="F32" s="50"/>
      <c r="G32" s="49"/>
    </row>
    <row r="33" spans="1:7" x14ac:dyDescent="0.25">
      <c r="A33" s="49"/>
      <c r="B33" s="51"/>
      <c r="C33" s="49"/>
      <c r="D33" s="49"/>
      <c r="E33" s="49"/>
      <c r="F33" s="50"/>
      <c r="G33" s="49"/>
    </row>
    <row r="34" spans="1:7" x14ac:dyDescent="0.25">
      <c r="A34" s="49"/>
      <c r="B34" s="51"/>
      <c r="C34" s="49"/>
      <c r="D34" s="49"/>
      <c r="E34" s="49"/>
      <c r="F34" s="50"/>
      <c r="G34" s="49"/>
    </row>
    <row r="35" spans="1:7" x14ac:dyDescent="0.25">
      <c r="A35" s="49"/>
      <c r="B35" s="51"/>
      <c r="C35" s="49"/>
      <c r="D35" s="49"/>
      <c r="E35" s="49"/>
      <c r="F35" s="49"/>
      <c r="G35" s="49"/>
    </row>
    <row r="36" spans="1:7" ht="30" customHeight="1" x14ac:dyDescent="0.25">
      <c r="A36" s="49"/>
      <c r="B36" s="51"/>
      <c r="C36" s="51"/>
      <c r="D36" s="51"/>
      <c r="E36" s="50"/>
      <c r="F36" s="50"/>
      <c r="G36" s="49"/>
    </row>
    <row r="37" spans="1:7" ht="60" customHeight="1" x14ac:dyDescent="0.25">
      <c r="A37" s="49"/>
      <c r="B37" s="51"/>
      <c r="C37" s="49"/>
      <c r="D37" s="49"/>
      <c r="E37" s="50"/>
      <c r="F37" s="50"/>
      <c r="G37" s="49"/>
    </row>
    <row r="38" spans="1:7" x14ac:dyDescent="0.25">
      <c r="A38" s="49"/>
      <c r="B38" s="51"/>
      <c r="C38" s="49"/>
      <c r="D38" s="49"/>
      <c r="E38" s="50"/>
      <c r="F38" s="50"/>
      <c r="G38" s="49"/>
    </row>
    <row r="39" spans="1:7" x14ac:dyDescent="0.25">
      <c r="A39" s="49"/>
      <c r="B39" s="51"/>
      <c r="C39" s="49"/>
      <c r="D39" s="49"/>
      <c r="E39" s="49"/>
      <c r="F39" s="49"/>
      <c r="G39" s="49"/>
    </row>
    <row r="40" spans="1:7" x14ac:dyDescent="0.25">
      <c r="A40" s="49"/>
      <c r="B40" s="51"/>
      <c r="C40" s="49"/>
      <c r="D40" s="49"/>
      <c r="E40" s="49"/>
      <c r="F40" s="49"/>
      <c r="G40" s="49"/>
    </row>
    <row r="41" spans="1:7" x14ac:dyDescent="0.25">
      <c r="A41" s="49"/>
      <c r="B41" s="51"/>
      <c r="C41" s="49"/>
      <c r="D41" s="49"/>
      <c r="E41" s="49"/>
      <c r="F41" s="49"/>
      <c r="G41" s="49"/>
    </row>
    <row r="42" spans="1:7" ht="30" customHeight="1" x14ac:dyDescent="0.25">
      <c r="A42" s="49"/>
      <c r="B42" s="51"/>
      <c r="C42" s="51"/>
      <c r="D42" s="51"/>
      <c r="E42" s="50"/>
      <c r="F42" s="50"/>
      <c r="G42" s="49"/>
    </row>
    <row r="43" spans="1:7" x14ac:dyDescent="0.25">
      <c r="A43" s="49"/>
      <c r="B43" s="49"/>
      <c r="C43" s="49"/>
      <c r="D43" s="49"/>
      <c r="E43" s="49"/>
      <c r="F43" s="50"/>
      <c r="G43" s="49"/>
    </row>
    <row r="44" spans="1:7" ht="30" customHeight="1" x14ac:dyDescent="0.25">
      <c r="A44" s="49"/>
      <c r="B44" s="51"/>
      <c r="C44" s="51"/>
      <c r="D44" s="51"/>
      <c r="E44" s="49"/>
      <c r="F44" s="50"/>
      <c r="G44" s="49"/>
    </row>
    <row r="45" spans="1:7" x14ac:dyDescent="0.25">
      <c r="A45" s="49"/>
      <c r="B45" s="51"/>
      <c r="C45" s="49"/>
      <c r="D45" s="49"/>
      <c r="E45" s="50"/>
      <c r="F45" s="50"/>
      <c r="G45" s="49"/>
    </row>
    <row r="46" spans="1:7" x14ac:dyDescent="0.25">
      <c r="A46" s="49"/>
      <c r="B46" s="51"/>
      <c r="C46" s="49"/>
      <c r="D46" s="49"/>
      <c r="E46" s="50"/>
      <c r="F46" s="50"/>
      <c r="G46" s="49"/>
    </row>
    <row r="47" spans="1:7" x14ac:dyDescent="0.25">
      <c r="A47" s="49"/>
      <c r="B47" s="51"/>
      <c r="C47" s="49"/>
      <c r="D47" s="49"/>
      <c r="E47" s="50"/>
      <c r="F47" s="50"/>
      <c r="G47" s="49"/>
    </row>
    <row r="48" spans="1:7" x14ac:dyDescent="0.25">
      <c r="A48" s="49"/>
      <c r="B48" s="51"/>
      <c r="C48" s="49"/>
      <c r="D48" s="49"/>
      <c r="E48" s="49"/>
      <c r="F48" s="50"/>
      <c r="G48" s="49"/>
    </row>
    <row r="49" spans="1:7" x14ac:dyDescent="0.25">
      <c r="A49" s="49"/>
      <c r="B49" s="51"/>
      <c r="C49" s="49"/>
      <c r="D49" s="49"/>
      <c r="E49" s="50"/>
      <c r="F49" s="50"/>
      <c r="G49" s="49"/>
    </row>
    <row r="50" spans="1:7" x14ac:dyDescent="0.25">
      <c r="A50" s="49"/>
      <c r="B50" s="51"/>
      <c r="C50" s="49"/>
      <c r="D50" s="49"/>
      <c r="E50" s="50"/>
      <c r="F50" s="50"/>
      <c r="G50" s="49"/>
    </row>
    <row r="51" spans="1:7" x14ac:dyDescent="0.25">
      <c r="A51" s="49"/>
      <c r="B51" s="51"/>
      <c r="C51" s="49"/>
      <c r="D51" s="49"/>
      <c r="E51" s="50"/>
      <c r="F51" s="50"/>
      <c r="G51" s="49"/>
    </row>
    <row r="52" spans="1:7" x14ac:dyDescent="0.25">
      <c r="A52" s="49"/>
      <c r="B52" s="51"/>
      <c r="C52" s="49"/>
      <c r="D52" s="49"/>
      <c r="E52" s="49"/>
      <c r="F52" s="50"/>
      <c r="G52" s="49"/>
    </row>
    <row r="53" spans="1:7" x14ac:dyDescent="0.25">
      <c r="A53" s="49"/>
      <c r="B53" s="51"/>
      <c r="C53" s="49"/>
      <c r="D53" s="49"/>
      <c r="E53" s="49"/>
      <c r="F53" s="50"/>
      <c r="G53" s="49"/>
    </row>
    <row r="54" spans="1:7" x14ac:dyDescent="0.25">
      <c r="A54" s="49"/>
      <c r="B54" s="51"/>
      <c r="C54" s="49"/>
      <c r="D54" s="49"/>
      <c r="E54" s="49"/>
      <c r="F54" s="49"/>
      <c r="G54" s="49"/>
    </row>
    <row r="55" spans="1:7" x14ac:dyDescent="0.25">
      <c r="A55" s="49"/>
      <c r="B55" s="51"/>
      <c r="C55" s="49"/>
      <c r="D55" s="49"/>
      <c r="E55" s="49"/>
      <c r="F55" s="50"/>
      <c r="G55" s="49"/>
    </row>
    <row r="56" spans="1:7" x14ac:dyDescent="0.25">
      <c r="A56" s="49"/>
      <c r="B56" s="51"/>
      <c r="C56" s="49"/>
      <c r="D56" s="49"/>
      <c r="E56" s="49"/>
      <c r="F56" s="50"/>
      <c r="G56" s="49"/>
    </row>
    <row r="57" spans="1:7" x14ac:dyDescent="0.25">
      <c r="A57" s="49"/>
      <c r="B57" s="51"/>
      <c r="C57" s="49"/>
      <c r="D57" s="49"/>
      <c r="E57" s="49"/>
      <c r="F57" s="49"/>
      <c r="G57" s="49"/>
    </row>
    <row r="58" spans="1:7" x14ac:dyDescent="0.25">
      <c r="A58" s="49"/>
      <c r="B58" s="51"/>
      <c r="C58" s="49"/>
      <c r="D58" s="49"/>
      <c r="E58" s="49"/>
      <c r="F58" s="50"/>
      <c r="G58" s="49"/>
    </row>
    <row r="59" spans="1:7" x14ac:dyDescent="0.25">
      <c r="A59" s="49"/>
      <c r="B59" s="51"/>
      <c r="C59" s="49"/>
      <c r="D59" s="49"/>
      <c r="E59" s="49"/>
      <c r="F59" s="49"/>
      <c r="G59" s="49"/>
    </row>
    <row r="60" spans="1:7" x14ac:dyDescent="0.25">
      <c r="A60" s="49"/>
      <c r="B60" s="51"/>
      <c r="C60" s="49"/>
      <c r="D60" s="49"/>
      <c r="E60" s="49"/>
      <c r="F60" s="49"/>
      <c r="G60" s="49"/>
    </row>
    <row r="61" spans="1:7" x14ac:dyDescent="0.25">
      <c r="A61" s="49"/>
      <c r="B61" s="51"/>
      <c r="C61" s="49"/>
      <c r="D61" s="49"/>
      <c r="E61" s="49"/>
      <c r="F61" s="50"/>
      <c r="G61" s="49"/>
    </row>
    <row r="62" spans="1:7" x14ac:dyDescent="0.25">
      <c r="A62" s="49"/>
      <c r="B62" s="51"/>
      <c r="C62" s="49"/>
      <c r="D62" s="49"/>
      <c r="E62" s="49"/>
      <c r="F62" s="50"/>
      <c r="G62" s="49"/>
    </row>
    <row r="63" spans="1:7" x14ac:dyDescent="0.25">
      <c r="A63" s="49"/>
      <c r="B63" s="51"/>
      <c r="C63" s="49"/>
      <c r="D63" s="49"/>
      <c r="E63" s="49"/>
      <c r="F63" s="49"/>
      <c r="G63" s="49"/>
    </row>
    <row r="64" spans="1:7" x14ac:dyDescent="0.25">
      <c r="A64" s="49"/>
      <c r="B64" s="51"/>
      <c r="C64" s="49"/>
      <c r="D64" s="49"/>
      <c r="E64" s="49"/>
      <c r="F64" s="50"/>
      <c r="G64" s="49"/>
    </row>
    <row r="65" spans="1:7" x14ac:dyDescent="0.25">
      <c r="A65" s="49"/>
      <c r="B65" s="51"/>
      <c r="C65" s="49"/>
      <c r="D65" s="49"/>
      <c r="E65" s="49"/>
      <c r="F65" s="49"/>
      <c r="G65" s="49"/>
    </row>
    <row r="66" spans="1:7" ht="30" customHeight="1" x14ac:dyDescent="0.25">
      <c r="A66" s="49"/>
      <c r="B66" s="51"/>
      <c r="C66" s="51"/>
      <c r="D66" s="51"/>
      <c r="E66" s="50"/>
      <c r="F66" s="50"/>
      <c r="G66" s="49"/>
    </row>
    <row r="67" spans="1:7" x14ac:dyDescent="0.25">
      <c r="A67" s="49"/>
      <c r="B67" s="49"/>
      <c r="C67" s="49"/>
      <c r="D67" s="49"/>
      <c r="E67" s="50"/>
      <c r="F67" s="50"/>
      <c r="G67" s="49"/>
    </row>
    <row r="68" spans="1:7" ht="30" customHeight="1" x14ac:dyDescent="0.25">
      <c r="A68" s="49"/>
      <c r="B68" s="51"/>
      <c r="C68" s="51"/>
      <c r="D68" s="51"/>
      <c r="E68" s="50"/>
      <c r="F68" s="50"/>
      <c r="G68" s="49"/>
    </row>
    <row r="69" spans="1:7" x14ac:dyDescent="0.25">
      <c r="A69" s="49"/>
      <c r="B69" s="51"/>
      <c r="C69" s="49"/>
      <c r="D69" s="49"/>
      <c r="E69" s="50"/>
      <c r="F69" s="50"/>
      <c r="G69" s="49"/>
    </row>
    <row r="70" spans="1:7" x14ac:dyDescent="0.25">
      <c r="A70" s="49"/>
      <c r="B70" s="51"/>
      <c r="C70" s="49"/>
      <c r="D70" s="49"/>
      <c r="E70" s="49"/>
      <c r="F70" s="49"/>
      <c r="G70" s="49"/>
    </row>
    <row r="71" spans="1:7" ht="30" customHeight="1" x14ac:dyDescent="0.25">
      <c r="A71" s="49"/>
      <c r="B71" s="51"/>
      <c r="C71" s="51"/>
      <c r="D71" s="51"/>
      <c r="E71" s="50"/>
      <c r="F71" s="50"/>
      <c r="G71" s="49"/>
    </row>
    <row r="72" spans="1:7" ht="75" customHeight="1" x14ac:dyDescent="0.25">
      <c r="A72" s="49"/>
      <c r="B72" s="51"/>
      <c r="C72" s="49"/>
      <c r="D72" s="49"/>
      <c r="E72" s="50"/>
      <c r="F72" s="50"/>
      <c r="G72" s="49"/>
    </row>
    <row r="73" spans="1:7" x14ac:dyDescent="0.25">
      <c r="A73" s="49"/>
      <c r="B73" s="51"/>
      <c r="C73" s="49"/>
      <c r="D73" s="49"/>
      <c r="E73" s="49"/>
      <c r="F73" s="49"/>
      <c r="G73" s="49"/>
    </row>
    <row r="74" spans="1:7" ht="30" customHeight="1" x14ac:dyDescent="0.25">
      <c r="A74" s="49"/>
      <c r="B74" s="51"/>
      <c r="C74" s="51"/>
      <c r="D74" s="51"/>
      <c r="E74" s="50"/>
      <c r="F74" s="50"/>
      <c r="G74" s="49"/>
    </row>
    <row r="75" spans="1:7" ht="75" customHeight="1" x14ac:dyDescent="0.25">
      <c r="A75" s="49"/>
      <c r="B75" s="51"/>
      <c r="C75" s="49"/>
      <c r="D75" s="49"/>
      <c r="E75" s="50"/>
      <c r="F75" s="50"/>
      <c r="G75" s="49"/>
    </row>
    <row r="76" spans="1:7" x14ac:dyDescent="0.25">
      <c r="A76" s="49"/>
      <c r="B76" s="51"/>
      <c r="C76" s="49"/>
      <c r="D76" s="49"/>
      <c r="E76" s="50"/>
      <c r="F76" s="50"/>
      <c r="G76" s="49"/>
    </row>
    <row r="77" spans="1:7" x14ac:dyDescent="0.25">
      <c r="A77" s="49"/>
      <c r="B77" s="51"/>
      <c r="C77" s="49"/>
      <c r="D77" s="49"/>
      <c r="E77" s="49"/>
      <c r="F77" s="50"/>
      <c r="G77" s="49"/>
    </row>
    <row r="78" spans="1:7" x14ac:dyDescent="0.25">
      <c r="A78" s="49"/>
      <c r="B78" s="51"/>
      <c r="C78" s="49"/>
      <c r="D78" s="49"/>
      <c r="E78" s="50"/>
      <c r="F78" s="50"/>
      <c r="G78" s="49"/>
    </row>
    <row r="79" spans="1:7" x14ac:dyDescent="0.25">
      <c r="A79" s="49"/>
      <c r="B79" s="51"/>
      <c r="C79" s="49"/>
      <c r="D79" s="49"/>
      <c r="E79" s="50"/>
      <c r="F79" s="50"/>
      <c r="G79" s="49"/>
    </row>
    <row r="80" spans="1:7" x14ac:dyDescent="0.25">
      <c r="A80" s="49"/>
      <c r="B80" s="51"/>
      <c r="C80" s="49"/>
      <c r="D80" s="49"/>
      <c r="E80" s="50"/>
      <c r="F80" s="50"/>
      <c r="G80" s="49"/>
    </row>
    <row r="81" spans="1:7" x14ac:dyDescent="0.25">
      <c r="A81" s="49"/>
      <c r="B81" s="51"/>
      <c r="C81" s="49"/>
      <c r="D81" s="49"/>
      <c r="E81" s="50"/>
      <c r="F81" s="50"/>
      <c r="G81" s="49"/>
    </row>
    <row r="82" spans="1:7" x14ac:dyDescent="0.25">
      <c r="A82" s="49"/>
      <c r="B82" s="51"/>
      <c r="C82" s="49"/>
      <c r="D82" s="49"/>
      <c r="E82" s="50"/>
      <c r="F82" s="50"/>
      <c r="G82" s="49"/>
    </row>
    <row r="83" spans="1:7" x14ac:dyDescent="0.25">
      <c r="A83" s="49"/>
      <c r="B83" s="51"/>
      <c r="C83" s="49"/>
      <c r="D83" s="49"/>
      <c r="E83" s="50"/>
      <c r="F83" s="50"/>
      <c r="G83" s="49"/>
    </row>
    <row r="84" spans="1:7" x14ac:dyDescent="0.25">
      <c r="A84" s="49"/>
      <c r="B84" s="51"/>
      <c r="C84" s="49"/>
      <c r="D84" s="49"/>
      <c r="E84" s="50"/>
      <c r="F84" s="50"/>
      <c r="G84" s="49"/>
    </row>
    <row r="85" spans="1:7" x14ac:dyDescent="0.25">
      <c r="A85" s="49"/>
      <c r="B85" s="51"/>
      <c r="C85" s="49"/>
      <c r="D85" s="49"/>
      <c r="E85" s="49"/>
      <c r="F85" s="50"/>
      <c r="G85" s="49"/>
    </row>
    <row r="86" spans="1:7" x14ac:dyDescent="0.25">
      <c r="A86" s="49"/>
      <c r="B86" s="51"/>
      <c r="C86" s="49"/>
      <c r="D86" s="49"/>
      <c r="E86" s="49"/>
      <c r="F86" s="50"/>
      <c r="G86" s="49"/>
    </row>
    <row r="87" spans="1:7" ht="30" customHeight="1" x14ac:dyDescent="0.25">
      <c r="A87" s="49"/>
      <c r="B87" s="51"/>
      <c r="C87" s="51"/>
      <c r="D87" s="51"/>
      <c r="E87" s="50"/>
      <c r="F87" s="50"/>
      <c r="G87" s="49"/>
    </row>
    <row r="88" spans="1:7" x14ac:dyDescent="0.25">
      <c r="A88" s="49"/>
      <c r="B88" s="49"/>
      <c r="C88" s="49"/>
      <c r="D88" s="49"/>
      <c r="E88" s="49"/>
      <c r="F88" s="50"/>
      <c r="G88" s="49"/>
    </row>
    <row r="89" spans="1:7" ht="30" customHeight="1" x14ac:dyDescent="0.25">
      <c r="A89" s="49"/>
      <c r="B89" s="51"/>
      <c r="C89" s="51"/>
      <c r="D89" s="51"/>
      <c r="E89" s="49"/>
      <c r="F89" s="50"/>
      <c r="G89" s="49"/>
    </row>
    <row r="90" spans="1:7" x14ac:dyDescent="0.25">
      <c r="A90" s="49"/>
      <c r="B90" s="49"/>
      <c r="C90" s="49"/>
      <c r="D90" s="49"/>
      <c r="E90" s="50"/>
      <c r="F90" s="50"/>
      <c r="G90" s="49"/>
    </row>
    <row r="91" spans="1:7" ht="30" customHeight="1" x14ac:dyDescent="0.25">
      <c r="A91" s="49"/>
      <c r="B91" s="51"/>
      <c r="C91" s="51"/>
      <c r="D91" s="51"/>
      <c r="E91" s="50"/>
      <c r="F91" s="50"/>
      <c r="G91" s="49"/>
    </row>
    <row r="92" spans="1:7" x14ac:dyDescent="0.25">
      <c r="A92" s="49"/>
      <c r="B92" s="51"/>
      <c r="C92" s="49"/>
      <c r="D92" s="49"/>
      <c r="E92" s="50"/>
      <c r="F92" s="50"/>
      <c r="G92" s="49"/>
    </row>
    <row r="93" spans="1:7" x14ac:dyDescent="0.25">
      <c r="A93" s="49"/>
      <c r="B93" s="51"/>
      <c r="C93" s="49"/>
      <c r="D93" s="49"/>
      <c r="E93" s="50"/>
      <c r="F93" s="50"/>
      <c r="G93" s="49"/>
    </row>
    <row r="94" spans="1:7" x14ac:dyDescent="0.25">
      <c r="A94" s="49"/>
      <c r="B94" s="51"/>
      <c r="C94" s="49"/>
      <c r="D94" s="49"/>
      <c r="E94" s="50"/>
      <c r="F94" s="50"/>
      <c r="G94" s="49"/>
    </row>
    <row r="95" spans="1:7" ht="30" customHeight="1" x14ac:dyDescent="0.25">
      <c r="A95" s="49"/>
      <c r="B95" s="51"/>
      <c r="C95" s="51"/>
      <c r="D95" s="51"/>
      <c r="E95" s="50"/>
      <c r="F95" s="50"/>
      <c r="G95" s="49"/>
    </row>
    <row r="96" spans="1:7" x14ac:dyDescent="0.25">
      <c r="A96" s="49"/>
      <c r="B96" s="49"/>
      <c r="C96" s="49"/>
      <c r="D96" s="49"/>
      <c r="E96" s="50"/>
      <c r="F96" s="50"/>
      <c r="G96" s="49"/>
    </row>
    <row r="97" spans="1:7" ht="30" customHeight="1" x14ac:dyDescent="0.25">
      <c r="A97" s="49"/>
      <c r="B97" s="51"/>
      <c r="C97" s="51"/>
      <c r="D97" s="51"/>
      <c r="E97" s="50"/>
      <c r="F97" s="50"/>
      <c r="G97" s="49"/>
    </row>
    <row r="98" spans="1:7" ht="60" customHeight="1" x14ac:dyDescent="0.25">
      <c r="A98" s="49"/>
      <c r="B98" s="51"/>
      <c r="C98" s="49"/>
      <c r="D98" s="49"/>
      <c r="E98" s="50"/>
      <c r="F98" s="50"/>
      <c r="G98" s="49"/>
    </row>
    <row r="99" spans="1:7" x14ac:dyDescent="0.25">
      <c r="A99" s="49"/>
      <c r="B99" s="51"/>
      <c r="C99" s="49"/>
      <c r="D99" s="49"/>
      <c r="E99" s="50"/>
      <c r="F99" s="50"/>
      <c r="G99" s="49"/>
    </row>
    <row r="100" spans="1:7" x14ac:dyDescent="0.25">
      <c r="A100" s="49"/>
      <c r="B100" s="51"/>
      <c r="C100" s="49"/>
      <c r="D100" s="49"/>
      <c r="E100" s="49"/>
      <c r="F100" s="49"/>
      <c r="G100" s="49"/>
    </row>
    <row r="101" spans="1:7" x14ac:dyDescent="0.25">
      <c r="A101" s="49"/>
      <c r="B101" s="51"/>
      <c r="C101" s="49"/>
      <c r="D101" s="49"/>
      <c r="E101" s="49"/>
      <c r="F101" s="49"/>
      <c r="G101" s="49"/>
    </row>
    <row r="102" spans="1:7" ht="30" customHeight="1" x14ac:dyDescent="0.25">
      <c r="A102" s="49"/>
      <c r="B102" s="51"/>
      <c r="C102" s="51"/>
      <c r="D102" s="51"/>
      <c r="E102" s="50"/>
      <c r="F102" s="50"/>
      <c r="G102" s="49"/>
    </row>
    <row r="103" spans="1:7" x14ac:dyDescent="0.25">
      <c r="A103" s="49"/>
      <c r="B103" s="51"/>
      <c r="C103" s="49"/>
      <c r="D103" s="49"/>
      <c r="E103" s="50"/>
      <c r="F103" s="50"/>
      <c r="G103" s="49"/>
    </row>
    <row r="104" spans="1:7" x14ac:dyDescent="0.25">
      <c r="A104" s="49"/>
      <c r="B104" s="51"/>
      <c r="C104" s="49"/>
      <c r="D104" s="49"/>
      <c r="E104" s="49"/>
      <c r="F104" s="50"/>
      <c r="G104" s="49"/>
    </row>
    <row r="105" spans="1:7" x14ac:dyDescent="0.25">
      <c r="A105" s="49"/>
      <c r="B105" s="51"/>
      <c r="C105" s="49"/>
      <c r="D105" s="49"/>
      <c r="E105" s="49"/>
      <c r="F105" s="49"/>
      <c r="G105" s="49"/>
    </row>
    <row r="106" spans="1:7" ht="30" customHeight="1" x14ac:dyDescent="0.25">
      <c r="A106" s="49"/>
      <c r="B106" s="51"/>
      <c r="C106" s="51"/>
      <c r="D106" s="51"/>
      <c r="E106" s="50"/>
      <c r="F106" s="50"/>
      <c r="G106" s="49"/>
    </row>
    <row r="107" spans="1:7" ht="15" customHeight="1" x14ac:dyDescent="0.25">
      <c r="A107" s="51"/>
      <c r="B107" s="51"/>
      <c r="C107" s="51"/>
      <c r="D107" s="51"/>
      <c r="E107" s="50"/>
      <c r="F107" s="50"/>
      <c r="G107" s="49"/>
    </row>
  </sheetData>
  <mergeCells count="33">
    <mergeCell ref="B103:B105"/>
    <mergeCell ref="B106:D106"/>
    <mergeCell ref="A107:D107"/>
    <mergeCell ref="B91:D91"/>
    <mergeCell ref="B92:B94"/>
    <mergeCell ref="B95:D95"/>
    <mergeCell ref="B97:D97"/>
    <mergeCell ref="B98:B101"/>
    <mergeCell ref="B102:D102"/>
    <mergeCell ref="B71:D71"/>
    <mergeCell ref="B72:B73"/>
    <mergeCell ref="B74:D74"/>
    <mergeCell ref="B75:B86"/>
    <mergeCell ref="B87:D87"/>
    <mergeCell ref="B89:D89"/>
    <mergeCell ref="B42:D42"/>
    <mergeCell ref="B44:D44"/>
    <mergeCell ref="B45:B65"/>
    <mergeCell ref="B66:D66"/>
    <mergeCell ref="B68:D68"/>
    <mergeCell ref="B69:B70"/>
    <mergeCell ref="B25:D25"/>
    <mergeCell ref="B26:B29"/>
    <mergeCell ref="B30:D30"/>
    <mergeCell ref="B31:B35"/>
    <mergeCell ref="B36:D36"/>
    <mergeCell ref="B37:B41"/>
    <mergeCell ref="B2:B7"/>
    <mergeCell ref="B8:D8"/>
    <mergeCell ref="B10:D10"/>
    <mergeCell ref="B11:B19"/>
    <mergeCell ref="B20:D20"/>
    <mergeCell ref="B21:B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112"/>
  <sheetViews>
    <sheetView topLeftCell="A103" workbookViewId="0">
      <selection activeCell="F112" sqref="F112:G112"/>
    </sheetView>
  </sheetViews>
  <sheetFormatPr defaultRowHeight="15" x14ac:dyDescent="0.25"/>
  <cols>
    <col min="5" max="5" width="44" customWidth="1"/>
    <col min="6" max="6" width="12.28515625" customWidth="1"/>
    <col min="7" max="7" width="15.85546875" customWidth="1"/>
    <col min="8" max="8" width="14.5703125" customWidth="1"/>
  </cols>
  <sheetData>
    <row r="4" spans="2:8" ht="165" x14ac:dyDescent="0.25">
      <c r="B4" s="49" t="s">
        <v>0</v>
      </c>
      <c r="C4" s="49" t="s">
        <v>77</v>
      </c>
      <c r="D4" s="49"/>
      <c r="E4" s="49" t="s">
        <v>116</v>
      </c>
      <c r="F4" s="49" t="s">
        <v>107</v>
      </c>
      <c r="G4" s="49" t="s">
        <v>113</v>
      </c>
      <c r="H4" s="49" t="s">
        <v>78</v>
      </c>
    </row>
    <row r="5" spans="2:8" ht="60" x14ac:dyDescent="0.25">
      <c r="B5" s="49">
        <v>1</v>
      </c>
      <c r="C5" s="51" t="s">
        <v>117</v>
      </c>
      <c r="D5" s="49" t="s">
        <v>104</v>
      </c>
      <c r="E5" s="49" t="s">
        <v>2</v>
      </c>
      <c r="F5" s="50">
        <v>17363.990000000002</v>
      </c>
      <c r="G5" s="50">
        <v>16863.990000000002</v>
      </c>
      <c r="H5" s="49">
        <v>18</v>
      </c>
    </row>
    <row r="6" spans="2:8" ht="45" x14ac:dyDescent="0.25">
      <c r="B6" s="49">
        <v>2</v>
      </c>
      <c r="C6" s="51"/>
      <c r="D6" s="49" t="s">
        <v>104</v>
      </c>
      <c r="E6" s="49" t="s">
        <v>4</v>
      </c>
      <c r="F6" s="50">
        <v>2573.87</v>
      </c>
      <c r="G6" s="50">
        <v>2198.4299999999998</v>
      </c>
      <c r="H6" s="49">
        <v>18</v>
      </c>
    </row>
    <row r="7" spans="2:8" ht="210" x14ac:dyDescent="0.25">
      <c r="B7" s="49">
        <v>3</v>
      </c>
      <c r="C7" s="51"/>
      <c r="D7" s="49" t="s">
        <v>104</v>
      </c>
      <c r="E7" s="49" t="s">
        <v>3</v>
      </c>
      <c r="F7" s="50">
        <v>1651.71</v>
      </c>
      <c r="G7" s="50">
        <v>1291.71</v>
      </c>
      <c r="H7" s="49">
        <v>3</v>
      </c>
    </row>
    <row r="8" spans="2:8" ht="165" x14ac:dyDescent="0.25">
      <c r="B8" s="49">
        <v>5</v>
      </c>
      <c r="C8" s="51"/>
      <c r="D8" s="49" t="s">
        <v>104</v>
      </c>
      <c r="E8" s="49" t="s">
        <v>5</v>
      </c>
      <c r="F8" s="49">
        <v>593.95000000000005</v>
      </c>
      <c r="G8" s="49">
        <v>417.23</v>
      </c>
      <c r="H8" s="49">
        <v>2</v>
      </c>
    </row>
    <row r="9" spans="2:8" ht="195" x14ac:dyDescent="0.25">
      <c r="B9" s="49">
        <v>6</v>
      </c>
      <c r="C9" s="51"/>
      <c r="D9" s="49" t="s">
        <v>104</v>
      </c>
      <c r="E9" s="49" t="s">
        <v>7</v>
      </c>
      <c r="F9" s="49">
        <v>382.6</v>
      </c>
      <c r="G9" s="49">
        <v>382.6</v>
      </c>
      <c r="H9" s="49">
        <v>6</v>
      </c>
    </row>
    <row r="10" spans="2:8" ht="135" x14ac:dyDescent="0.25">
      <c r="B10" s="49">
        <v>7</v>
      </c>
      <c r="C10" s="51"/>
      <c r="D10" s="49" t="s">
        <v>104</v>
      </c>
      <c r="E10" s="49" t="s">
        <v>6</v>
      </c>
      <c r="F10" s="50">
        <v>3904.18</v>
      </c>
      <c r="G10" s="50">
        <v>3904.18</v>
      </c>
      <c r="H10" s="49">
        <v>6</v>
      </c>
    </row>
    <row r="11" spans="2:8" ht="30" customHeight="1" x14ac:dyDescent="0.25">
      <c r="B11" s="49"/>
      <c r="C11" s="51" t="s">
        <v>80</v>
      </c>
      <c r="D11" s="51"/>
      <c r="E11" s="51"/>
      <c r="F11" s="50">
        <v>26470.31</v>
      </c>
      <c r="G11" s="50">
        <v>25058.14</v>
      </c>
      <c r="H11" s="49"/>
    </row>
    <row r="12" spans="2:8" ht="165" x14ac:dyDescent="0.25">
      <c r="B12" s="49">
        <v>8</v>
      </c>
      <c r="C12" s="49" t="s">
        <v>82</v>
      </c>
      <c r="D12" s="49" t="s">
        <v>104</v>
      </c>
      <c r="E12" s="49" t="s">
        <v>8</v>
      </c>
      <c r="F12" s="49">
        <v>911.97</v>
      </c>
      <c r="G12" s="50">
        <v>1922.76</v>
      </c>
      <c r="H12" s="49">
        <v>25</v>
      </c>
    </row>
    <row r="13" spans="2:8" ht="30" customHeight="1" x14ac:dyDescent="0.25">
      <c r="B13" s="49"/>
      <c r="C13" s="51" t="s">
        <v>80</v>
      </c>
      <c r="D13" s="51"/>
      <c r="E13" s="51"/>
      <c r="F13" s="49">
        <v>911.97</v>
      </c>
      <c r="G13" s="50">
        <v>1922.76</v>
      </c>
      <c r="H13" s="49"/>
    </row>
    <row r="14" spans="2:8" ht="60" x14ac:dyDescent="0.25">
      <c r="B14" s="49">
        <v>9</v>
      </c>
      <c r="C14" s="51" t="s">
        <v>83</v>
      </c>
      <c r="D14" s="49" t="s">
        <v>104</v>
      </c>
      <c r="E14" s="49" t="s">
        <v>11</v>
      </c>
      <c r="F14" s="50">
        <v>2064.6999999999998</v>
      </c>
      <c r="G14" s="50">
        <v>4455.8999999999996</v>
      </c>
      <c r="H14" s="49">
        <v>29</v>
      </c>
    </row>
    <row r="15" spans="2:8" ht="165" x14ac:dyDescent="0.25">
      <c r="B15" s="49">
        <v>10</v>
      </c>
      <c r="C15" s="51"/>
      <c r="D15" s="49" t="s">
        <v>104</v>
      </c>
      <c r="E15" s="49" t="s">
        <v>9</v>
      </c>
      <c r="F15" s="50">
        <v>2112.3000000000002</v>
      </c>
      <c r="G15" s="50">
        <v>1564.8</v>
      </c>
      <c r="H15" s="49">
        <v>5</v>
      </c>
    </row>
    <row r="16" spans="2:8" ht="60" x14ac:dyDescent="0.25">
      <c r="B16" s="49">
        <v>11</v>
      </c>
      <c r="C16" s="51"/>
      <c r="D16" s="49" t="s">
        <v>104</v>
      </c>
      <c r="E16" s="49" t="s">
        <v>12</v>
      </c>
      <c r="F16" s="50">
        <v>1131.2</v>
      </c>
      <c r="G16" s="50">
        <v>1333.4</v>
      </c>
      <c r="H16" s="49">
        <v>10</v>
      </c>
    </row>
    <row r="17" spans="2:8" ht="150" x14ac:dyDescent="0.25">
      <c r="B17" s="49">
        <v>12</v>
      </c>
      <c r="C17" s="51"/>
      <c r="D17" s="49" t="s">
        <v>104</v>
      </c>
      <c r="E17" s="49" t="s">
        <v>14</v>
      </c>
      <c r="F17" s="50">
        <v>1248.01</v>
      </c>
      <c r="G17" s="49">
        <v>305</v>
      </c>
      <c r="H17" s="49">
        <v>2</v>
      </c>
    </row>
    <row r="18" spans="2:8" ht="225" x14ac:dyDescent="0.25">
      <c r="B18" s="49">
        <v>13</v>
      </c>
      <c r="C18" s="51"/>
      <c r="D18" s="49" t="s">
        <v>104</v>
      </c>
      <c r="E18" s="49" t="s">
        <v>17</v>
      </c>
      <c r="F18" s="49">
        <v>338.6</v>
      </c>
      <c r="G18" s="49">
        <v>911.5</v>
      </c>
      <c r="H18" s="49">
        <v>30</v>
      </c>
    </row>
    <row r="19" spans="2:8" ht="30" x14ac:dyDescent="0.25">
      <c r="B19" s="49">
        <v>14</v>
      </c>
      <c r="C19" s="51"/>
      <c r="D19" s="49" t="s">
        <v>104</v>
      </c>
      <c r="E19" s="49" t="s">
        <v>13</v>
      </c>
      <c r="F19" s="49">
        <v>354</v>
      </c>
      <c r="G19" s="49">
        <v>907.2</v>
      </c>
      <c r="H19" s="49">
        <v>18</v>
      </c>
    </row>
    <row r="20" spans="2:8" ht="75" x14ac:dyDescent="0.25">
      <c r="B20" s="49">
        <v>15</v>
      </c>
      <c r="C20" s="51"/>
      <c r="D20" s="49" t="s">
        <v>104</v>
      </c>
      <c r="E20" s="49" t="s">
        <v>10</v>
      </c>
      <c r="F20" s="50">
        <v>1056.5999999999999</v>
      </c>
      <c r="G20" s="49">
        <v>563</v>
      </c>
      <c r="H20" s="49">
        <v>6</v>
      </c>
    </row>
    <row r="21" spans="2:8" ht="135" x14ac:dyDescent="0.25">
      <c r="B21" s="49">
        <v>16</v>
      </c>
      <c r="C21" s="51"/>
      <c r="D21" s="49" t="s">
        <v>104</v>
      </c>
      <c r="E21" s="49" t="s">
        <v>16</v>
      </c>
      <c r="F21" s="50">
        <v>1125.3</v>
      </c>
      <c r="G21" s="49">
        <v>133</v>
      </c>
      <c r="H21" s="49">
        <v>2</v>
      </c>
    </row>
    <row r="22" spans="2:8" ht="150" x14ac:dyDescent="0.25">
      <c r="B22" s="49">
        <v>17</v>
      </c>
      <c r="C22" s="51"/>
      <c r="D22" s="49" t="s">
        <v>104</v>
      </c>
      <c r="E22" s="49" t="s">
        <v>15</v>
      </c>
      <c r="F22" s="50">
        <v>1131.2</v>
      </c>
      <c r="G22" s="49">
        <v>133.4</v>
      </c>
      <c r="H22" s="49">
        <v>10</v>
      </c>
    </row>
    <row r="23" spans="2:8" ht="30" customHeight="1" x14ac:dyDescent="0.25">
      <c r="B23" s="49"/>
      <c r="C23" s="51" t="s">
        <v>80</v>
      </c>
      <c r="D23" s="51"/>
      <c r="E23" s="51"/>
      <c r="F23" s="50">
        <v>10561.91</v>
      </c>
      <c r="G23" s="50">
        <v>10307.200000000001</v>
      </c>
      <c r="H23" s="49"/>
    </row>
    <row r="24" spans="2:8" ht="180" x14ac:dyDescent="0.25">
      <c r="B24" s="49">
        <v>19</v>
      </c>
      <c r="C24" s="51" t="s">
        <v>118</v>
      </c>
      <c r="D24" s="49" t="s">
        <v>104</v>
      </c>
      <c r="E24" s="49" t="s">
        <v>97</v>
      </c>
      <c r="F24" s="50">
        <v>2182.6</v>
      </c>
      <c r="G24" s="50">
        <v>2182.6</v>
      </c>
      <c r="H24" s="49">
        <v>8</v>
      </c>
    </row>
    <row r="25" spans="2:8" ht="195" x14ac:dyDescent="0.25">
      <c r="B25" s="49">
        <v>20</v>
      </c>
      <c r="C25" s="51"/>
      <c r="D25" s="49" t="s">
        <v>104</v>
      </c>
      <c r="E25" s="49" t="s">
        <v>18</v>
      </c>
      <c r="F25" s="50">
        <v>1326.1</v>
      </c>
      <c r="G25" s="50">
        <v>1326.1</v>
      </c>
      <c r="H25" s="49">
        <v>13</v>
      </c>
    </row>
    <row r="26" spans="2:8" ht="75" x14ac:dyDescent="0.25">
      <c r="B26" s="49">
        <v>21</v>
      </c>
      <c r="C26" s="51"/>
      <c r="D26" s="49" t="s">
        <v>104</v>
      </c>
      <c r="E26" s="49" t="s">
        <v>19</v>
      </c>
      <c r="F26" s="49">
        <v>965.9</v>
      </c>
      <c r="G26" s="49">
        <v>965.9</v>
      </c>
      <c r="H26" s="49">
        <v>5</v>
      </c>
    </row>
    <row r="27" spans="2:8" ht="150" x14ac:dyDescent="0.25">
      <c r="B27" s="49">
        <v>22</v>
      </c>
      <c r="C27" s="51"/>
      <c r="D27" s="49" t="s">
        <v>104</v>
      </c>
      <c r="E27" s="49" t="s">
        <v>98</v>
      </c>
      <c r="F27" s="49">
        <v>840.3</v>
      </c>
      <c r="G27" s="49">
        <v>840.3</v>
      </c>
      <c r="H27" s="49">
        <v>12</v>
      </c>
    </row>
    <row r="28" spans="2:8" ht="30" customHeight="1" x14ac:dyDescent="0.25">
      <c r="B28" s="49"/>
      <c r="C28" s="51" t="s">
        <v>80</v>
      </c>
      <c r="D28" s="51"/>
      <c r="E28" s="51"/>
      <c r="F28" s="50">
        <v>5314.9</v>
      </c>
      <c r="G28" s="50">
        <v>5314.9</v>
      </c>
      <c r="H28" s="49"/>
    </row>
    <row r="29" spans="2:8" ht="195" x14ac:dyDescent="0.25">
      <c r="B29" s="49">
        <v>23</v>
      </c>
      <c r="C29" s="51" t="s">
        <v>84</v>
      </c>
      <c r="D29" s="49" t="s">
        <v>104</v>
      </c>
      <c r="E29" s="49" t="s">
        <v>23</v>
      </c>
      <c r="F29" s="50">
        <v>2108.2600000000002</v>
      </c>
      <c r="G29" s="50">
        <v>3380.49</v>
      </c>
      <c r="H29" s="49">
        <v>29.3</v>
      </c>
    </row>
    <row r="30" spans="2:8" ht="120" x14ac:dyDescent="0.25">
      <c r="B30" s="49">
        <v>24</v>
      </c>
      <c r="C30" s="51"/>
      <c r="D30" s="49" t="s">
        <v>104</v>
      </c>
      <c r="E30" s="49" t="s">
        <v>22</v>
      </c>
      <c r="F30" s="50">
        <v>1047.0999999999999</v>
      </c>
      <c r="G30" s="50">
        <v>1973.67</v>
      </c>
      <c r="H30" s="49">
        <v>14.5</v>
      </c>
    </row>
    <row r="31" spans="2:8" ht="195" x14ac:dyDescent="0.25">
      <c r="B31" s="49">
        <v>25</v>
      </c>
      <c r="C31" s="51"/>
      <c r="D31" s="49" t="s">
        <v>104</v>
      </c>
      <c r="E31" s="49" t="s">
        <v>20</v>
      </c>
      <c r="F31" s="50">
        <v>2789.61</v>
      </c>
      <c r="G31" s="49">
        <v>781.45</v>
      </c>
      <c r="H31" s="49">
        <v>2.2000000000000002</v>
      </c>
    </row>
    <row r="32" spans="2:8" ht="135" x14ac:dyDescent="0.25">
      <c r="B32" s="49">
        <v>26</v>
      </c>
      <c r="C32" s="51"/>
      <c r="D32" s="49" t="s">
        <v>104</v>
      </c>
      <c r="E32" s="49" t="s">
        <v>21</v>
      </c>
      <c r="F32" s="50">
        <v>1218.6300000000001</v>
      </c>
      <c r="G32" s="49">
        <v>662.83</v>
      </c>
      <c r="H32" s="49">
        <v>6.2</v>
      </c>
    </row>
    <row r="33" spans="2:8" ht="30" customHeight="1" x14ac:dyDescent="0.25">
      <c r="B33" s="49"/>
      <c r="C33" s="51" t="s">
        <v>80</v>
      </c>
      <c r="D33" s="51"/>
      <c r="E33" s="51"/>
      <c r="F33" s="50">
        <v>7163.6</v>
      </c>
      <c r="G33" s="50">
        <v>6798.44</v>
      </c>
      <c r="H33" s="49"/>
    </row>
    <row r="34" spans="2:8" ht="90" x14ac:dyDescent="0.25">
      <c r="B34" s="49">
        <v>27</v>
      </c>
      <c r="C34" s="51" t="s">
        <v>85</v>
      </c>
      <c r="D34" s="49" t="s">
        <v>106</v>
      </c>
      <c r="E34" s="49" t="s">
        <v>68</v>
      </c>
      <c r="F34" s="50">
        <v>11359.42</v>
      </c>
      <c r="G34" s="50">
        <v>11067.18</v>
      </c>
      <c r="H34" s="49">
        <v>4</v>
      </c>
    </row>
    <row r="35" spans="2:8" ht="195" x14ac:dyDescent="0.25">
      <c r="B35" s="49">
        <v>31</v>
      </c>
      <c r="C35" s="51"/>
      <c r="D35" s="49" t="s">
        <v>104</v>
      </c>
      <c r="E35" s="49" t="s">
        <v>24</v>
      </c>
      <c r="F35" s="49">
        <v>850.66</v>
      </c>
      <c r="G35" s="50">
        <v>2336.33</v>
      </c>
      <c r="H35" s="49">
        <v>11</v>
      </c>
    </row>
    <row r="36" spans="2:8" ht="135" x14ac:dyDescent="0.25">
      <c r="B36" s="49">
        <v>32</v>
      </c>
      <c r="C36" s="51"/>
      <c r="D36" s="49" t="s">
        <v>104</v>
      </c>
      <c r="E36" s="49" t="s">
        <v>26</v>
      </c>
      <c r="F36" s="49">
        <v>495.55</v>
      </c>
      <c r="G36" s="50">
        <v>1377.91</v>
      </c>
      <c r="H36" s="49">
        <v>13</v>
      </c>
    </row>
    <row r="37" spans="2:8" ht="180" x14ac:dyDescent="0.25">
      <c r="B37" s="49">
        <v>33</v>
      </c>
      <c r="C37" s="51"/>
      <c r="D37" s="49" t="s">
        <v>104</v>
      </c>
      <c r="E37" s="49" t="s">
        <v>25</v>
      </c>
      <c r="F37" s="49">
        <v>483.41</v>
      </c>
      <c r="G37" s="50">
        <v>1391.58</v>
      </c>
      <c r="H37" s="49">
        <v>16</v>
      </c>
    </row>
    <row r="38" spans="2:8" ht="135" x14ac:dyDescent="0.25">
      <c r="B38" s="49">
        <v>34</v>
      </c>
      <c r="C38" s="51"/>
      <c r="D38" s="49" t="s">
        <v>104</v>
      </c>
      <c r="E38" s="49" t="s">
        <v>27</v>
      </c>
      <c r="F38" s="49">
        <v>756.29</v>
      </c>
      <c r="G38" s="49">
        <v>438.62</v>
      </c>
      <c r="H38" s="49">
        <v>3</v>
      </c>
    </row>
    <row r="39" spans="2:8" ht="30" customHeight="1" x14ac:dyDescent="0.25">
      <c r="B39" s="49"/>
      <c r="C39" s="51" t="s">
        <v>80</v>
      </c>
      <c r="D39" s="51"/>
      <c r="E39" s="51"/>
      <c r="F39" s="50">
        <v>13945.33</v>
      </c>
      <c r="G39" s="50">
        <v>16611.61</v>
      </c>
      <c r="H39" s="49"/>
    </row>
    <row r="40" spans="2:8" ht="60" x14ac:dyDescent="0.25">
      <c r="B40" s="49">
        <v>35</v>
      </c>
      <c r="C40" s="51" t="s">
        <v>86</v>
      </c>
      <c r="D40" s="49" t="s">
        <v>105</v>
      </c>
      <c r="E40" s="49" t="s">
        <v>71</v>
      </c>
      <c r="F40" s="50">
        <v>7993.45</v>
      </c>
      <c r="G40" s="50">
        <v>16773.07</v>
      </c>
      <c r="H40" s="49">
        <v>5</v>
      </c>
    </row>
    <row r="41" spans="2:8" ht="60" x14ac:dyDescent="0.25">
      <c r="B41" s="49">
        <v>36</v>
      </c>
      <c r="C41" s="51"/>
      <c r="D41" s="49" t="s">
        <v>106</v>
      </c>
      <c r="E41" s="49" t="s">
        <v>109</v>
      </c>
      <c r="F41" s="50">
        <v>10069.93</v>
      </c>
      <c r="G41" s="50">
        <v>9064.67</v>
      </c>
      <c r="H41" s="49">
        <v>10</v>
      </c>
    </row>
    <row r="42" spans="2:8" ht="210" x14ac:dyDescent="0.25">
      <c r="B42" s="49">
        <v>37</v>
      </c>
      <c r="C42" s="51"/>
      <c r="D42" s="49" t="s">
        <v>104</v>
      </c>
      <c r="E42" s="49" t="s">
        <v>28</v>
      </c>
      <c r="F42" s="49">
        <v>421.3</v>
      </c>
      <c r="G42" s="49">
        <v>989.5</v>
      </c>
      <c r="H42" s="49">
        <v>14.5</v>
      </c>
    </row>
    <row r="43" spans="2:8" ht="150" x14ac:dyDescent="0.25">
      <c r="B43" s="49">
        <v>38</v>
      </c>
      <c r="C43" s="51"/>
      <c r="D43" s="49" t="s">
        <v>104</v>
      </c>
      <c r="E43" s="49" t="s">
        <v>29</v>
      </c>
      <c r="F43" s="49">
        <v>364.37</v>
      </c>
      <c r="G43" s="49">
        <v>384.49</v>
      </c>
      <c r="H43" s="49">
        <v>8</v>
      </c>
    </row>
    <row r="44" spans="2:8" ht="195" x14ac:dyDescent="0.25">
      <c r="B44" s="49">
        <v>39</v>
      </c>
      <c r="C44" s="51"/>
      <c r="D44" s="49" t="s">
        <v>104</v>
      </c>
      <c r="E44" s="49" t="s">
        <v>30</v>
      </c>
      <c r="F44" s="49">
        <v>328.27</v>
      </c>
      <c r="G44" s="49">
        <v>631.79999999999995</v>
      </c>
      <c r="H44" s="49">
        <v>12.1</v>
      </c>
    </row>
    <row r="45" spans="2:8" ht="30" customHeight="1" x14ac:dyDescent="0.25">
      <c r="B45" s="49"/>
      <c r="C45" s="51" t="s">
        <v>80</v>
      </c>
      <c r="D45" s="51"/>
      <c r="E45" s="51"/>
      <c r="F45" s="50">
        <v>19177.32</v>
      </c>
      <c r="G45" s="50">
        <v>27843.53</v>
      </c>
      <c r="H45" s="49"/>
    </row>
    <row r="46" spans="2:8" ht="195" x14ac:dyDescent="0.25">
      <c r="B46" s="49">
        <v>40</v>
      </c>
      <c r="C46" s="49" t="s">
        <v>87</v>
      </c>
      <c r="D46" s="49" t="s">
        <v>104</v>
      </c>
      <c r="E46" s="49" t="s">
        <v>31</v>
      </c>
      <c r="F46" s="49">
        <v>138.16</v>
      </c>
      <c r="G46" s="50">
        <v>1260.8399999999999</v>
      </c>
      <c r="H46" s="49">
        <v>9</v>
      </c>
    </row>
    <row r="47" spans="2:8" ht="30" customHeight="1" x14ac:dyDescent="0.25">
      <c r="B47" s="49"/>
      <c r="C47" s="51" t="s">
        <v>80</v>
      </c>
      <c r="D47" s="51"/>
      <c r="E47" s="51"/>
      <c r="F47" s="49">
        <v>138.16</v>
      </c>
      <c r="G47" s="50">
        <v>1260.8399999999999</v>
      </c>
      <c r="H47" s="49"/>
    </row>
    <row r="48" spans="2:8" ht="120" x14ac:dyDescent="0.25">
      <c r="B48" s="49">
        <v>41</v>
      </c>
      <c r="C48" s="51" t="s">
        <v>88</v>
      </c>
      <c r="D48" s="49" t="s">
        <v>105</v>
      </c>
      <c r="E48" s="49" t="s">
        <v>112</v>
      </c>
      <c r="F48" s="50">
        <v>363665.15</v>
      </c>
      <c r="G48" s="50">
        <v>455664.03</v>
      </c>
      <c r="H48" s="49">
        <v>8</v>
      </c>
    </row>
    <row r="49" spans="2:8" ht="60" x14ac:dyDescent="0.25">
      <c r="B49" s="49">
        <v>42</v>
      </c>
      <c r="C49" s="51"/>
      <c r="D49" s="49" t="s">
        <v>104</v>
      </c>
      <c r="E49" s="49" t="s">
        <v>32</v>
      </c>
      <c r="F49" s="50">
        <v>72375.460000000006</v>
      </c>
      <c r="G49" s="50">
        <v>58581.74</v>
      </c>
      <c r="H49" s="49">
        <v>18</v>
      </c>
    </row>
    <row r="50" spans="2:8" ht="45" x14ac:dyDescent="0.25">
      <c r="B50" s="49">
        <v>43</v>
      </c>
      <c r="C50" s="51"/>
      <c r="D50" s="49" t="s">
        <v>104</v>
      </c>
      <c r="E50" s="49" t="s">
        <v>45</v>
      </c>
      <c r="F50" s="50">
        <v>1731.02</v>
      </c>
      <c r="G50" s="50">
        <v>7498.13</v>
      </c>
      <c r="H50" s="49">
        <v>9</v>
      </c>
    </row>
    <row r="51" spans="2:8" ht="90" x14ac:dyDescent="0.25">
      <c r="B51" s="49">
        <v>44</v>
      </c>
      <c r="C51" s="51"/>
      <c r="D51" s="49" t="s">
        <v>104</v>
      </c>
      <c r="E51" s="49" t="s">
        <v>35</v>
      </c>
      <c r="F51" s="49">
        <v>729.89</v>
      </c>
      <c r="G51" s="50">
        <v>3150.04</v>
      </c>
      <c r="H51" s="49">
        <v>2.1</v>
      </c>
    </row>
    <row r="52" spans="2:8" ht="105" x14ac:dyDescent="0.25">
      <c r="B52" s="49">
        <v>45</v>
      </c>
      <c r="C52" s="51"/>
      <c r="D52" s="49" t="s">
        <v>104</v>
      </c>
      <c r="E52" s="49" t="s">
        <v>49</v>
      </c>
      <c r="F52" s="50">
        <v>1920.84</v>
      </c>
      <c r="G52" s="50">
        <v>2918.06</v>
      </c>
      <c r="H52" s="49">
        <v>5</v>
      </c>
    </row>
    <row r="53" spans="2:8" ht="60" x14ac:dyDescent="0.25">
      <c r="B53" s="49">
        <v>46</v>
      </c>
      <c r="C53" s="51"/>
      <c r="D53" s="49" t="s">
        <v>104</v>
      </c>
      <c r="E53" s="49" t="s">
        <v>41</v>
      </c>
      <c r="F53" s="50">
        <v>3668.6</v>
      </c>
      <c r="G53" s="50">
        <v>5174.91</v>
      </c>
      <c r="H53" s="49">
        <v>8</v>
      </c>
    </row>
    <row r="54" spans="2:8" ht="45" x14ac:dyDescent="0.25">
      <c r="B54" s="49">
        <v>47</v>
      </c>
      <c r="C54" s="51"/>
      <c r="D54" s="49" t="s">
        <v>104</v>
      </c>
      <c r="E54" s="49" t="s">
        <v>34</v>
      </c>
      <c r="F54" s="50">
        <v>2073.4</v>
      </c>
      <c r="G54" s="50">
        <v>1866.33</v>
      </c>
      <c r="H54" s="49">
        <v>5</v>
      </c>
    </row>
    <row r="55" spans="2:8" ht="60" x14ac:dyDescent="0.25">
      <c r="B55" s="49">
        <v>48</v>
      </c>
      <c r="C55" s="51"/>
      <c r="D55" s="49" t="s">
        <v>104</v>
      </c>
      <c r="E55" s="49" t="s">
        <v>46</v>
      </c>
      <c r="F55" s="49">
        <v>565.70000000000005</v>
      </c>
      <c r="G55" s="50">
        <v>2423.7600000000002</v>
      </c>
      <c r="H55" s="49">
        <v>3</v>
      </c>
    </row>
    <row r="56" spans="2:8" ht="105" x14ac:dyDescent="0.25">
      <c r="B56" s="49">
        <v>49</v>
      </c>
      <c r="C56" s="51"/>
      <c r="D56" s="49" t="s">
        <v>104</v>
      </c>
      <c r="E56" s="49" t="s">
        <v>119</v>
      </c>
      <c r="F56" s="49">
        <v>966.66</v>
      </c>
      <c r="G56" s="50">
        <v>1972.76</v>
      </c>
      <c r="H56" s="49">
        <v>5</v>
      </c>
    </row>
    <row r="57" spans="2:8" ht="105" x14ac:dyDescent="0.25">
      <c r="B57" s="49">
        <v>50</v>
      </c>
      <c r="C57" s="51"/>
      <c r="D57" s="49" t="s">
        <v>104</v>
      </c>
      <c r="E57" s="49" t="s">
        <v>50</v>
      </c>
      <c r="F57" s="49">
        <v>489.21</v>
      </c>
      <c r="G57" s="49">
        <v>509.56</v>
      </c>
      <c r="H57" s="49">
        <v>9.1999999999999993</v>
      </c>
    </row>
    <row r="58" spans="2:8" ht="75" x14ac:dyDescent="0.25">
      <c r="B58" s="49">
        <v>51</v>
      </c>
      <c r="C58" s="51"/>
      <c r="D58" s="49" t="s">
        <v>104</v>
      </c>
      <c r="E58" s="49" t="s">
        <v>37</v>
      </c>
      <c r="F58" s="49">
        <v>545.84</v>
      </c>
      <c r="G58" s="50">
        <v>1792.15</v>
      </c>
      <c r="H58" s="49">
        <v>5</v>
      </c>
    </row>
    <row r="59" spans="2:8" ht="45" x14ac:dyDescent="0.25">
      <c r="B59" s="49">
        <v>52</v>
      </c>
      <c r="C59" s="51"/>
      <c r="D59" s="49" t="s">
        <v>104</v>
      </c>
      <c r="E59" s="49" t="s">
        <v>42</v>
      </c>
      <c r="F59" s="49">
        <v>301.11</v>
      </c>
      <c r="G59" s="50">
        <v>1181.1500000000001</v>
      </c>
      <c r="H59" s="49">
        <v>14</v>
      </c>
    </row>
    <row r="60" spans="2:8" ht="30" x14ac:dyDescent="0.25">
      <c r="B60" s="49">
        <v>53</v>
      </c>
      <c r="C60" s="51"/>
      <c r="D60" s="49" t="s">
        <v>104</v>
      </c>
      <c r="E60" s="49" t="s">
        <v>36</v>
      </c>
      <c r="F60" s="49">
        <v>787.88</v>
      </c>
      <c r="G60" s="49">
        <v>815.93</v>
      </c>
      <c r="H60" s="49">
        <v>3</v>
      </c>
    </row>
    <row r="61" spans="2:8" ht="120" x14ac:dyDescent="0.25">
      <c r="B61" s="49">
        <v>54</v>
      </c>
      <c r="C61" s="51"/>
      <c r="D61" s="49" t="s">
        <v>104</v>
      </c>
      <c r="E61" s="49" t="s">
        <v>40</v>
      </c>
      <c r="F61" s="49">
        <v>324.43</v>
      </c>
      <c r="G61" s="50">
        <v>1021.22</v>
      </c>
      <c r="H61" s="49">
        <v>2</v>
      </c>
    </row>
    <row r="62" spans="2:8" ht="30" x14ac:dyDescent="0.25">
      <c r="B62" s="49">
        <v>55</v>
      </c>
      <c r="C62" s="51"/>
      <c r="D62" s="49" t="s">
        <v>104</v>
      </c>
      <c r="E62" s="49" t="s">
        <v>38</v>
      </c>
      <c r="F62" s="49">
        <v>305.33</v>
      </c>
      <c r="G62" s="49">
        <v>252.37</v>
      </c>
      <c r="H62" s="49">
        <v>2</v>
      </c>
    </row>
    <row r="63" spans="2:8" ht="45" x14ac:dyDescent="0.25">
      <c r="B63" s="49">
        <v>56</v>
      </c>
      <c r="C63" s="51"/>
      <c r="D63" s="49" t="s">
        <v>104</v>
      </c>
      <c r="E63" s="49" t="s">
        <v>44</v>
      </c>
      <c r="F63" s="49">
        <v>96.98</v>
      </c>
      <c r="G63" s="49">
        <v>920.42</v>
      </c>
      <c r="H63" s="49">
        <v>8</v>
      </c>
    </row>
    <row r="64" spans="2:8" ht="45" x14ac:dyDescent="0.25">
      <c r="B64" s="49">
        <v>57</v>
      </c>
      <c r="C64" s="51"/>
      <c r="D64" s="49" t="s">
        <v>104</v>
      </c>
      <c r="E64" s="49" t="s">
        <v>47</v>
      </c>
      <c r="F64" s="49">
        <v>51.66</v>
      </c>
      <c r="G64" s="50">
        <v>1051.6500000000001</v>
      </c>
      <c r="H64" s="49">
        <v>4</v>
      </c>
    </row>
    <row r="65" spans="2:8" ht="90" x14ac:dyDescent="0.25">
      <c r="B65" s="49">
        <v>58</v>
      </c>
      <c r="C65" s="51"/>
      <c r="D65" s="49" t="s">
        <v>104</v>
      </c>
      <c r="E65" s="49" t="s">
        <v>33</v>
      </c>
      <c r="F65" s="49">
        <v>289.14999999999998</v>
      </c>
      <c r="G65" s="50">
        <v>1033.32</v>
      </c>
      <c r="H65" s="49">
        <v>12</v>
      </c>
    </row>
    <row r="66" spans="2:8" ht="45" x14ac:dyDescent="0.25">
      <c r="B66" s="49">
        <v>59</v>
      </c>
      <c r="C66" s="51"/>
      <c r="D66" s="49" t="s">
        <v>104</v>
      </c>
      <c r="E66" s="49" t="s">
        <v>99</v>
      </c>
      <c r="F66" s="49">
        <v>368.63</v>
      </c>
      <c r="G66" s="49">
        <v>502.65</v>
      </c>
      <c r="H66" s="49">
        <v>24</v>
      </c>
    </row>
    <row r="67" spans="2:8" ht="30" x14ac:dyDescent="0.25">
      <c r="B67" s="49">
        <v>60</v>
      </c>
      <c r="C67" s="51"/>
      <c r="D67" s="49" t="s">
        <v>104</v>
      </c>
      <c r="E67" s="49" t="s">
        <v>43</v>
      </c>
      <c r="F67" s="49">
        <v>936.46</v>
      </c>
      <c r="G67" s="50">
        <v>1102.72</v>
      </c>
      <c r="H67" s="49">
        <v>3</v>
      </c>
    </row>
    <row r="68" spans="2:8" ht="60" x14ac:dyDescent="0.25">
      <c r="B68" s="49">
        <v>61</v>
      </c>
      <c r="C68" s="51"/>
      <c r="D68" s="49" t="s">
        <v>104</v>
      </c>
      <c r="E68" s="49" t="s">
        <v>48</v>
      </c>
      <c r="F68" s="49">
        <v>234.65</v>
      </c>
      <c r="G68" s="49">
        <v>345.44</v>
      </c>
      <c r="H68" s="49">
        <v>12</v>
      </c>
    </row>
    <row r="69" spans="2:8" ht="30" customHeight="1" x14ac:dyDescent="0.25">
      <c r="B69" s="49"/>
      <c r="C69" s="51" t="s">
        <v>80</v>
      </c>
      <c r="D69" s="51"/>
      <c r="E69" s="51"/>
      <c r="F69" s="50">
        <v>452428.05</v>
      </c>
      <c r="G69" s="50">
        <v>549778.34</v>
      </c>
      <c r="H69" s="49"/>
    </row>
    <row r="70" spans="2:8" ht="90" x14ac:dyDescent="0.25">
      <c r="B70" s="49">
        <v>62</v>
      </c>
      <c r="C70" s="49" t="s">
        <v>110</v>
      </c>
      <c r="D70" s="49" t="s">
        <v>105</v>
      </c>
      <c r="E70" s="49" t="s">
        <v>111</v>
      </c>
      <c r="F70" s="50">
        <v>15023.98</v>
      </c>
      <c r="G70" s="50">
        <v>14320.74</v>
      </c>
      <c r="H70" s="49">
        <v>6</v>
      </c>
    </row>
    <row r="71" spans="2:8" ht="30" customHeight="1" x14ac:dyDescent="0.25">
      <c r="B71" s="49"/>
      <c r="C71" s="51" t="s">
        <v>80</v>
      </c>
      <c r="D71" s="51"/>
      <c r="E71" s="51"/>
      <c r="F71" s="50">
        <v>15023.98</v>
      </c>
      <c r="G71" s="50">
        <v>14320.74</v>
      </c>
      <c r="H71" s="49"/>
    </row>
    <row r="72" spans="2:8" ht="105" x14ac:dyDescent="0.25">
      <c r="B72" s="49">
        <v>63</v>
      </c>
      <c r="C72" s="51" t="s">
        <v>89</v>
      </c>
      <c r="D72" s="49" t="s">
        <v>106</v>
      </c>
      <c r="E72" s="49" t="s">
        <v>108</v>
      </c>
      <c r="F72" s="50">
        <v>4736.78</v>
      </c>
      <c r="G72" s="50">
        <v>1804.3</v>
      </c>
      <c r="H72" s="49">
        <v>2.5</v>
      </c>
    </row>
    <row r="73" spans="2:8" ht="120" x14ac:dyDescent="0.25">
      <c r="B73" s="49">
        <v>64</v>
      </c>
      <c r="C73" s="51"/>
      <c r="D73" s="49" t="s">
        <v>104</v>
      </c>
      <c r="E73" s="49" t="s">
        <v>51</v>
      </c>
      <c r="F73" s="49">
        <v>459.12</v>
      </c>
      <c r="G73" s="49">
        <v>521.82000000000005</v>
      </c>
      <c r="H73" s="49">
        <v>7.3</v>
      </c>
    </row>
    <row r="74" spans="2:8" ht="30" customHeight="1" x14ac:dyDescent="0.25">
      <c r="B74" s="49"/>
      <c r="C74" s="51" t="s">
        <v>80</v>
      </c>
      <c r="D74" s="51"/>
      <c r="E74" s="51"/>
      <c r="F74" s="50">
        <v>5195.8999999999996</v>
      </c>
      <c r="G74" s="50">
        <v>2326.12</v>
      </c>
      <c r="H74" s="49"/>
    </row>
    <row r="75" spans="2:8" ht="75" x14ac:dyDescent="0.25">
      <c r="B75" s="49">
        <v>65</v>
      </c>
      <c r="C75" s="51" t="s">
        <v>120</v>
      </c>
      <c r="D75" s="49" t="s">
        <v>105</v>
      </c>
      <c r="E75" s="49" t="s">
        <v>72</v>
      </c>
      <c r="F75" s="50">
        <v>4683.1000000000004</v>
      </c>
      <c r="G75" s="50">
        <v>2213.7399999999998</v>
      </c>
      <c r="H75" s="49">
        <v>2</v>
      </c>
    </row>
    <row r="76" spans="2:8" ht="135" x14ac:dyDescent="0.25">
      <c r="B76" s="49">
        <v>66</v>
      </c>
      <c r="C76" s="51"/>
      <c r="D76" s="49" t="s">
        <v>104</v>
      </c>
      <c r="E76" s="49" t="s">
        <v>52</v>
      </c>
      <c r="F76" s="49">
        <v>315.20999999999998</v>
      </c>
      <c r="G76" s="49">
        <v>770.15</v>
      </c>
      <c r="H76" s="49">
        <v>15.1</v>
      </c>
    </row>
    <row r="77" spans="2:8" ht="30" customHeight="1" x14ac:dyDescent="0.25">
      <c r="B77" s="49"/>
      <c r="C77" s="51" t="s">
        <v>80</v>
      </c>
      <c r="D77" s="51"/>
      <c r="E77" s="51"/>
      <c r="F77" s="50">
        <v>4998.32</v>
      </c>
      <c r="G77" s="50">
        <v>2983.89</v>
      </c>
      <c r="H77" s="49"/>
    </row>
    <row r="78" spans="2:8" ht="75" x14ac:dyDescent="0.25">
      <c r="B78" s="49">
        <v>67</v>
      </c>
      <c r="C78" s="51" t="s">
        <v>90</v>
      </c>
      <c r="D78" s="49" t="s">
        <v>106</v>
      </c>
      <c r="E78" s="49" t="s">
        <v>69</v>
      </c>
      <c r="F78" s="50">
        <v>196166.31</v>
      </c>
      <c r="G78" s="50">
        <v>189504.37</v>
      </c>
      <c r="H78" s="49">
        <v>23</v>
      </c>
    </row>
    <row r="79" spans="2:8" ht="45" x14ac:dyDescent="0.25">
      <c r="B79" s="49">
        <v>68</v>
      </c>
      <c r="C79" s="51"/>
      <c r="D79" s="49" t="s">
        <v>104</v>
      </c>
      <c r="E79" s="49" t="s">
        <v>100</v>
      </c>
      <c r="F79" s="50">
        <v>7275.48</v>
      </c>
      <c r="G79" s="50">
        <v>11430.99</v>
      </c>
      <c r="H79" s="49">
        <v>5</v>
      </c>
    </row>
    <row r="80" spans="2:8" ht="90" x14ac:dyDescent="0.25">
      <c r="B80" s="49">
        <v>69</v>
      </c>
      <c r="C80" s="51"/>
      <c r="D80" s="49" t="s">
        <v>104</v>
      </c>
      <c r="E80" s="49" t="s">
        <v>103</v>
      </c>
      <c r="F80" s="49">
        <v>689.47</v>
      </c>
      <c r="G80" s="50">
        <v>10560.61</v>
      </c>
      <c r="H80" s="49">
        <v>21</v>
      </c>
    </row>
    <row r="81" spans="2:8" ht="105" x14ac:dyDescent="0.25">
      <c r="B81" s="49">
        <v>70</v>
      </c>
      <c r="C81" s="51"/>
      <c r="D81" s="49" t="s">
        <v>104</v>
      </c>
      <c r="E81" s="49" t="s">
        <v>102</v>
      </c>
      <c r="F81" s="50">
        <v>5185.47</v>
      </c>
      <c r="G81" s="50">
        <v>6932.45</v>
      </c>
      <c r="H81" s="49">
        <v>41</v>
      </c>
    </row>
    <row r="82" spans="2:8" ht="75" x14ac:dyDescent="0.25">
      <c r="B82" s="49">
        <v>71</v>
      </c>
      <c r="C82" s="51"/>
      <c r="D82" s="49" t="s">
        <v>104</v>
      </c>
      <c r="E82" s="49" t="s">
        <v>101</v>
      </c>
      <c r="F82" s="50">
        <v>1954.17</v>
      </c>
      <c r="G82" s="50">
        <v>4098.97</v>
      </c>
      <c r="H82" s="49">
        <v>17</v>
      </c>
    </row>
    <row r="83" spans="2:8" ht="195" x14ac:dyDescent="0.25">
      <c r="B83" s="49">
        <v>72</v>
      </c>
      <c r="C83" s="51"/>
      <c r="D83" s="49" t="s">
        <v>104</v>
      </c>
      <c r="E83" s="49" t="s">
        <v>54</v>
      </c>
      <c r="F83" s="50">
        <v>1789.67</v>
      </c>
      <c r="G83" s="50">
        <v>2141.4899999999998</v>
      </c>
      <c r="H83" s="49">
        <v>15</v>
      </c>
    </row>
    <row r="84" spans="2:8" ht="120" x14ac:dyDescent="0.25">
      <c r="B84" s="49">
        <v>73</v>
      </c>
      <c r="C84" s="51"/>
      <c r="D84" s="49" t="s">
        <v>104</v>
      </c>
      <c r="E84" s="49" t="s">
        <v>53</v>
      </c>
      <c r="F84" s="50">
        <v>2268</v>
      </c>
      <c r="G84" s="50">
        <v>2630.87</v>
      </c>
      <c r="H84" s="49">
        <v>36</v>
      </c>
    </row>
    <row r="85" spans="2:8" ht="135" x14ac:dyDescent="0.25">
      <c r="B85" s="49">
        <v>74</v>
      </c>
      <c r="C85" s="51"/>
      <c r="D85" s="49" t="s">
        <v>104</v>
      </c>
      <c r="E85" s="49" t="s">
        <v>58</v>
      </c>
      <c r="F85" s="50">
        <v>1988.53</v>
      </c>
      <c r="G85" s="50">
        <v>2080.0100000000002</v>
      </c>
      <c r="H85" s="49">
        <v>21</v>
      </c>
    </row>
    <row r="86" spans="2:8" ht="195" x14ac:dyDescent="0.25">
      <c r="B86" s="49">
        <v>75</v>
      </c>
      <c r="C86" s="51"/>
      <c r="D86" s="49" t="s">
        <v>104</v>
      </c>
      <c r="E86" s="49" t="s">
        <v>57</v>
      </c>
      <c r="F86" s="50">
        <v>1105.92</v>
      </c>
      <c r="G86" s="50">
        <v>2011.33</v>
      </c>
      <c r="H86" s="49">
        <v>11</v>
      </c>
    </row>
    <row r="87" spans="2:8" ht="150" x14ac:dyDescent="0.25">
      <c r="B87" s="49">
        <v>76</v>
      </c>
      <c r="C87" s="51"/>
      <c r="D87" s="49" t="s">
        <v>104</v>
      </c>
      <c r="E87" s="49" t="s">
        <v>56</v>
      </c>
      <c r="F87" s="50">
        <v>1011.75</v>
      </c>
      <c r="G87" s="50">
        <v>1411.79</v>
      </c>
      <c r="H87" s="49">
        <v>45</v>
      </c>
    </row>
    <row r="88" spans="2:8" ht="195" x14ac:dyDescent="0.25">
      <c r="B88" s="49">
        <v>77</v>
      </c>
      <c r="C88" s="51"/>
      <c r="D88" s="49" t="s">
        <v>104</v>
      </c>
      <c r="E88" s="49" t="s">
        <v>55</v>
      </c>
      <c r="F88" s="49">
        <v>830.75</v>
      </c>
      <c r="G88" s="50">
        <v>1343.94</v>
      </c>
      <c r="H88" s="49">
        <v>39</v>
      </c>
    </row>
    <row r="89" spans="2:8" ht="195" x14ac:dyDescent="0.25">
      <c r="B89" s="49">
        <v>78</v>
      </c>
      <c r="C89" s="51"/>
      <c r="D89" s="49" t="s">
        <v>104</v>
      </c>
      <c r="E89" s="49" t="s">
        <v>59</v>
      </c>
      <c r="F89" s="49">
        <v>0</v>
      </c>
      <c r="G89" s="50">
        <v>1106.19</v>
      </c>
      <c r="H89" s="49">
        <v>17</v>
      </c>
    </row>
    <row r="90" spans="2:8" ht="30" customHeight="1" x14ac:dyDescent="0.25">
      <c r="B90" s="49"/>
      <c r="C90" s="51" t="s">
        <v>80</v>
      </c>
      <c r="D90" s="51"/>
      <c r="E90" s="51"/>
      <c r="F90" s="50">
        <v>220265.52</v>
      </c>
      <c r="G90" s="50">
        <v>235253</v>
      </c>
      <c r="H90" s="49"/>
    </row>
    <row r="91" spans="2:8" ht="135" x14ac:dyDescent="0.25">
      <c r="B91" s="49">
        <v>79</v>
      </c>
      <c r="C91" s="49" t="s">
        <v>91</v>
      </c>
      <c r="D91" s="49" t="s">
        <v>104</v>
      </c>
      <c r="E91" s="49" t="s">
        <v>60</v>
      </c>
      <c r="F91" s="49">
        <v>795.61</v>
      </c>
      <c r="G91" s="50">
        <v>2056.6999999999998</v>
      </c>
      <c r="H91" s="49">
        <v>18</v>
      </c>
    </row>
    <row r="92" spans="2:8" ht="30" customHeight="1" x14ac:dyDescent="0.25">
      <c r="B92" s="49"/>
      <c r="C92" s="51" t="s">
        <v>80</v>
      </c>
      <c r="D92" s="51"/>
      <c r="E92" s="51"/>
      <c r="F92" s="49">
        <v>795.61</v>
      </c>
      <c r="G92" s="50">
        <v>2056.6999999999998</v>
      </c>
      <c r="H92" s="49"/>
    </row>
    <row r="93" spans="2:8" ht="105" x14ac:dyDescent="0.25">
      <c r="B93" s="49">
        <v>80</v>
      </c>
      <c r="C93" s="49" t="s">
        <v>92</v>
      </c>
      <c r="D93" s="49" t="s">
        <v>104</v>
      </c>
      <c r="E93" s="49" t="s">
        <v>61</v>
      </c>
      <c r="F93" s="50">
        <v>1982.9</v>
      </c>
      <c r="G93" s="50">
        <v>1982.9</v>
      </c>
      <c r="H93" s="49">
        <v>22</v>
      </c>
    </row>
    <row r="94" spans="2:8" ht="30" customHeight="1" x14ac:dyDescent="0.25">
      <c r="B94" s="49"/>
      <c r="C94" s="51" t="s">
        <v>80</v>
      </c>
      <c r="D94" s="51"/>
      <c r="E94" s="51"/>
      <c r="F94" s="50">
        <v>1982.9</v>
      </c>
      <c r="G94" s="50">
        <v>1982.9</v>
      </c>
      <c r="H94" s="49"/>
    </row>
    <row r="95" spans="2:8" ht="135" x14ac:dyDescent="0.25">
      <c r="B95" s="49">
        <v>81</v>
      </c>
      <c r="C95" s="51" t="s">
        <v>93</v>
      </c>
      <c r="D95" s="49" t="s">
        <v>105</v>
      </c>
      <c r="E95" s="49" t="s">
        <v>73</v>
      </c>
      <c r="F95" s="50">
        <v>36805.43</v>
      </c>
      <c r="G95" s="50">
        <v>35510.629999999997</v>
      </c>
      <c r="H95" s="49">
        <v>22</v>
      </c>
    </row>
    <row r="96" spans="2:8" ht="60" x14ac:dyDescent="0.25">
      <c r="B96" s="49">
        <v>82</v>
      </c>
      <c r="C96" s="51"/>
      <c r="D96" s="49" t="s">
        <v>106</v>
      </c>
      <c r="E96" s="49" t="s">
        <v>70</v>
      </c>
      <c r="F96" s="50">
        <v>32147.63</v>
      </c>
      <c r="G96" s="50">
        <v>19211.189999999999</v>
      </c>
      <c r="H96" s="49">
        <v>12</v>
      </c>
    </row>
    <row r="97" spans="2:8" ht="165" x14ac:dyDescent="0.25">
      <c r="B97" s="49">
        <v>83</v>
      </c>
      <c r="C97" s="51"/>
      <c r="D97" s="49" t="s">
        <v>104</v>
      </c>
      <c r="E97" s="49" t="s">
        <v>62</v>
      </c>
      <c r="F97" s="50">
        <v>2051.35</v>
      </c>
      <c r="G97" s="50">
        <v>1566.66</v>
      </c>
      <c r="H97" s="49">
        <v>27</v>
      </c>
    </row>
    <row r="98" spans="2:8" ht="30" customHeight="1" x14ac:dyDescent="0.25">
      <c r="B98" s="49"/>
      <c r="C98" s="51" t="s">
        <v>80</v>
      </c>
      <c r="D98" s="51"/>
      <c r="E98" s="51"/>
      <c r="F98" s="50">
        <v>71004.41</v>
      </c>
      <c r="G98" s="50">
        <v>56288.480000000003</v>
      </c>
      <c r="H98" s="49"/>
    </row>
    <row r="99" spans="2:8" ht="105" x14ac:dyDescent="0.25">
      <c r="B99" s="49">
        <v>84</v>
      </c>
      <c r="C99" s="49" t="s">
        <v>94</v>
      </c>
      <c r="D99" s="49" t="s">
        <v>106</v>
      </c>
      <c r="E99" s="49" t="s">
        <v>74</v>
      </c>
      <c r="F99" s="50">
        <v>18342.2</v>
      </c>
      <c r="G99" s="50">
        <v>20627.16</v>
      </c>
      <c r="H99" s="49">
        <v>4</v>
      </c>
    </row>
    <row r="100" spans="2:8" ht="30" customHeight="1" x14ac:dyDescent="0.25">
      <c r="B100" s="49"/>
      <c r="C100" s="51" t="s">
        <v>80</v>
      </c>
      <c r="D100" s="51"/>
      <c r="E100" s="51"/>
      <c r="F100" s="50">
        <v>18342.2</v>
      </c>
      <c r="G100" s="50">
        <v>20627.16</v>
      </c>
      <c r="H100" s="49"/>
    </row>
    <row r="101" spans="2:8" ht="60" x14ac:dyDescent="0.25">
      <c r="B101" s="49">
        <v>85</v>
      </c>
      <c r="C101" s="51" t="s">
        <v>95</v>
      </c>
      <c r="D101" s="49" t="s">
        <v>104</v>
      </c>
      <c r="E101" s="49" t="s">
        <v>64</v>
      </c>
      <c r="F101" s="50">
        <v>4121.8100000000004</v>
      </c>
      <c r="G101" s="50">
        <v>10668.51</v>
      </c>
      <c r="H101" s="49">
        <v>12</v>
      </c>
    </row>
    <row r="102" spans="2:8" ht="105" x14ac:dyDescent="0.25">
      <c r="B102" s="49">
        <v>86</v>
      </c>
      <c r="C102" s="51"/>
      <c r="D102" s="49" t="s">
        <v>104</v>
      </c>
      <c r="E102" s="49" t="s">
        <v>63</v>
      </c>
      <c r="F102" s="50">
        <v>1674.23</v>
      </c>
      <c r="G102" s="50">
        <v>1917.52</v>
      </c>
      <c r="H102" s="49">
        <v>18</v>
      </c>
    </row>
    <row r="103" spans="2:8" ht="90" x14ac:dyDescent="0.25">
      <c r="B103" s="49">
        <v>87</v>
      </c>
      <c r="C103" s="51"/>
      <c r="D103" s="49" t="s">
        <v>104</v>
      </c>
      <c r="E103" s="49" t="s">
        <v>65</v>
      </c>
      <c r="F103" s="49">
        <v>28.66</v>
      </c>
      <c r="G103" s="49">
        <v>449.75</v>
      </c>
      <c r="H103" s="49">
        <v>10</v>
      </c>
    </row>
    <row r="104" spans="2:8" ht="105" x14ac:dyDescent="0.25">
      <c r="B104" s="49">
        <v>88</v>
      </c>
      <c r="C104" s="51"/>
      <c r="D104" s="49" t="s">
        <v>104</v>
      </c>
      <c r="E104" s="49" t="s">
        <v>75</v>
      </c>
      <c r="F104" s="49">
        <v>145.1</v>
      </c>
      <c r="G104" s="49">
        <v>390.25</v>
      </c>
      <c r="H104" s="49">
        <v>15</v>
      </c>
    </row>
    <row r="105" spans="2:8" ht="30" customHeight="1" x14ac:dyDescent="0.25">
      <c r="B105" s="49"/>
      <c r="C105" s="51" t="s">
        <v>80</v>
      </c>
      <c r="D105" s="51"/>
      <c r="E105" s="51"/>
      <c r="F105" s="50">
        <v>5969.8</v>
      </c>
      <c r="G105" s="50">
        <v>13426.03</v>
      </c>
      <c r="H105" s="49"/>
    </row>
    <row r="106" spans="2:8" ht="105" x14ac:dyDescent="0.25">
      <c r="B106" s="49">
        <v>89</v>
      </c>
      <c r="C106" s="51" t="s">
        <v>96</v>
      </c>
      <c r="D106" s="49" t="s">
        <v>106</v>
      </c>
      <c r="E106" s="49" t="s">
        <v>114</v>
      </c>
      <c r="F106" s="50">
        <v>8908.7999999999993</v>
      </c>
      <c r="G106" s="50">
        <v>7412.3</v>
      </c>
      <c r="H106" s="49">
        <v>9</v>
      </c>
    </row>
    <row r="107" spans="2:8" ht="45" x14ac:dyDescent="0.25">
      <c r="B107" s="49">
        <v>90</v>
      </c>
      <c r="C107" s="51"/>
      <c r="D107" s="49" t="s">
        <v>104</v>
      </c>
      <c r="E107" s="49" t="s">
        <v>66</v>
      </c>
      <c r="F107" s="49">
        <v>783.7</v>
      </c>
      <c r="G107" s="50">
        <v>1149.9000000000001</v>
      </c>
      <c r="H107" s="49">
        <v>12</v>
      </c>
    </row>
    <row r="108" spans="2:8" ht="45" x14ac:dyDescent="0.25">
      <c r="B108" s="49">
        <v>91</v>
      </c>
      <c r="C108" s="51"/>
      <c r="D108" s="49" t="s">
        <v>104</v>
      </c>
      <c r="E108" s="49" t="s">
        <v>67</v>
      </c>
      <c r="F108" s="49">
        <v>225.9</v>
      </c>
      <c r="G108" s="49">
        <v>666.3</v>
      </c>
      <c r="H108" s="49">
        <v>18</v>
      </c>
    </row>
    <row r="109" spans="2:8" ht="30" customHeight="1" x14ac:dyDescent="0.25">
      <c r="B109" s="49"/>
      <c r="C109" s="51" t="s">
        <v>80</v>
      </c>
      <c r="D109" s="51"/>
      <c r="E109" s="51"/>
      <c r="F109" s="50">
        <v>9918.4</v>
      </c>
      <c r="G109" s="50">
        <v>9228.5</v>
      </c>
      <c r="H109" s="49"/>
    </row>
    <row r="110" spans="2:8" ht="15" customHeight="1" x14ac:dyDescent="0.25">
      <c r="B110" s="51" t="s">
        <v>76</v>
      </c>
      <c r="C110" s="51"/>
      <c r="D110" s="51"/>
      <c r="E110" s="51"/>
      <c r="F110" s="50">
        <v>437180.52</v>
      </c>
      <c r="G110" s="50">
        <v>453610.93</v>
      </c>
      <c r="H110" s="49"/>
    </row>
    <row r="112" spans="2:8" x14ac:dyDescent="0.25">
      <c r="F112" s="22">
        <f>F110+F69</f>
        <v>889608.57000000007</v>
      </c>
      <c r="G112" s="22">
        <f>G110+G69</f>
        <v>1003389.27</v>
      </c>
    </row>
  </sheetData>
  <mergeCells count="33">
    <mergeCell ref="C106:C108"/>
    <mergeCell ref="C109:E109"/>
    <mergeCell ref="B110:E110"/>
    <mergeCell ref="C94:E94"/>
    <mergeCell ref="C95:C97"/>
    <mergeCell ref="C98:E98"/>
    <mergeCell ref="C100:E100"/>
    <mergeCell ref="C101:C104"/>
    <mergeCell ref="C105:E105"/>
    <mergeCell ref="C74:E74"/>
    <mergeCell ref="C75:C76"/>
    <mergeCell ref="C77:E77"/>
    <mergeCell ref="C78:C89"/>
    <mergeCell ref="C90:E90"/>
    <mergeCell ref="C92:E92"/>
    <mergeCell ref="C45:E45"/>
    <mergeCell ref="C47:E47"/>
    <mergeCell ref="C48:C68"/>
    <mergeCell ref="C69:E69"/>
    <mergeCell ref="C71:E71"/>
    <mergeCell ref="C72:C73"/>
    <mergeCell ref="C28:E28"/>
    <mergeCell ref="C29:C32"/>
    <mergeCell ref="C33:E33"/>
    <mergeCell ref="C34:C38"/>
    <mergeCell ref="C39:E39"/>
    <mergeCell ref="C40:C44"/>
    <mergeCell ref="C5:C10"/>
    <mergeCell ref="C11:E11"/>
    <mergeCell ref="C13:E13"/>
    <mergeCell ref="C14:C22"/>
    <mergeCell ref="C23:E23"/>
    <mergeCell ref="C24:C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 МО</vt:lpstr>
      <vt:lpstr>Лист3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Сорокин Григорий Николаевич</dc:creator>
  <cp:lastModifiedBy>Козырев Андрей Владимирович</cp:lastModifiedBy>
  <cp:lastPrinted>2020-08-10T10:39:31Z</cp:lastPrinted>
  <dcterms:created xsi:type="dcterms:W3CDTF">2019-11-20T10:10:54Z</dcterms:created>
  <dcterms:modified xsi:type="dcterms:W3CDTF">2020-08-10T10:48:48Z</dcterms:modified>
</cp:coreProperties>
</file>